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<sst xmlns="http://schemas.openxmlformats.org/spreadsheetml/2006/main" count="483" uniqueCount="143">
  <si>
    <t>Наименование</t>
  </si>
  <si>
    <t>Раздел</t>
  </si>
  <si>
    <t>Подраздел</t>
  </si>
  <si>
    <t>01</t>
  </si>
  <si>
    <t>02</t>
  </si>
  <si>
    <t>03</t>
  </si>
  <si>
    <t>04</t>
  </si>
  <si>
    <t>05</t>
  </si>
  <si>
    <t>10</t>
  </si>
  <si>
    <t>Общегосударственные вопросы</t>
  </si>
  <si>
    <t>07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</si>
  <si>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</si>
  <si>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</si>
  <si>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</si>
  <si>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</si>
  <si>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</si>
  <si>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</si>
  <si>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</si>
  <si>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</si>
  <si>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</si>
  <si>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</si>
  <si>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</si>
  <si>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</si>
  <si>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</si>
  <si>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</si>
  <si>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</si>
  <si>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</si>
  <si>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</si>
  <si>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>Охрана семьи и детства</t>
  </si>
  <si>
    <t>Национальная экономика</t>
  </si>
  <si>
    <t>08</t>
  </si>
  <si>
    <t>Культура</t>
  </si>
  <si>
    <t>Предоставление субсидии бюджетным, автономным учреждениям и иным некоммерческим организациям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</si>
  <si>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</si>
  <si>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</si>
  <si>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Строительство и реконструкция дошкольных образовательных учреждений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</si>
  <si>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</si>
  <si>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</si>
  <si>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</si>
  <si>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12</t>
  </si>
  <si>
    <t>Капитальные вложения в объекты муниципальной собственности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</si>
  <si>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</si>
  <si>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Закупка товаров, работ и услуг для обеспечения государственных (муниципальных) нужд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</si>
  <si>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</si>
  <si>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</si>
  <si>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</si>
  <si>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</si>
  <si>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09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</si>
  <si>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</si>
  <si>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</si>
  <si>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</si>
  <si>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</si>
  <si>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</si>
  <si>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</si>
  <si>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</si>
  <si>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Благоустройство</t>
  </si>
  <si>
    <t>Субсидии на благоустройство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</si>
  <si>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</si>
  <si>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</si>
  <si>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Дорожное хозяйство (дорожные фонды)</t>
  </si>
  <si>
    <t>Сельское хозяйство и рыболовство</t>
  </si>
  <si>
    <t>Закупка товаров, работ и услуг для  государственных (муниципальных) нужд</t>
  </si>
  <si>
    <t>06</t>
  </si>
  <si>
    <t xml:space="preserve">Другие вопросы в области социальной политики
</t>
  </si>
  <si>
    <t xml:space="preserve">Другие вопросы в области жилищно-коммунального хозяйства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</si>
  <si>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</si>
  <si>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</si>
  <si>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</si>
  <si>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</si>
  <si>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11</t>
  </si>
  <si>
    <t>Массовый спорт</t>
  </si>
  <si>
    <t>Периодическая печать и издательства</t>
  </si>
  <si>
    <t>Дополнительное образование детей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</si>
  <si>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 автотранспортных средств для администраций муниципальных образований Волгоградской области</t>
  </si>
  <si>
    <t>Дотация на поддержку мер по обеспечению сбалансированности местных бюджетов для решения отдельных вопросов местного значения (инициативного бюджетирования)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</si>
  <si>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предотвращением влияния ухудшения экономической ситуации</t>
  </si>
  <si>
    <t>Дотация на поддержку мер по обеспечению сбалансированности местных бюджетов для решения отдельных вопросов местного значения в связи с приобретением специальной техники для обеспечения первичных мер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</si>
  <si>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</si>
  <si>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Судебная система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</si>
  <si>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</si>
  <si>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</si>
  <si>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Субсидия на 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</si>
  <si>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Субсидия в целях софинансирования муниципальных программ формирования современной городской среды</t>
  </si>
  <si>
    <t xml:space="preserve">Субсидия на реализацию мероприятий в сфере дорожной деятельности </t>
  </si>
  <si>
    <t>Субсидия на организацию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</si>
  <si>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Субсидия для решения отдельных вопросов местного значения в сфере дополнительного образования детей 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</si>
  <si>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</si>
  <si>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организацию и осуществление деятельности по опеке и попечительству 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</si>
  <si>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</si>
  <si>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</si>
  <si>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</si>
  <si>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</si>
  <si>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</si>
  <si>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 xml:space="preserve">Субвенция на предоставление гражданам 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  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</si>
  <si>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</si>
  <si>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Иной межбюджетный трансферт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</si>
  <si>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Субсидия на формирование муниципальных дорожных фондов</t>
  </si>
  <si>
    <t xml:space="preserve">Субвенция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
</t>
  </si>
  <si>
    <t>Субвенция на осуществление государственных полномочий по выплате вознаграждения за труд, причитающийся приемным родителям, патронатным воспитателям, и предоставлению приемным родителям мер социальной поддержки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</si>
  <si>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</si>
  <si>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софинансирование капитальных вложений в объекты муниципальной собственности в рамках реализации мероприятий по развитию сети учреждений культурно-досугового типа, которые осуществляются из местных бюджетов</t>
  </si>
  <si>
    <t>Субвенции из областного бюджета</t>
  </si>
  <si>
    <t>Иные межбюджетные трансферты</t>
  </si>
  <si>
    <t xml:space="preserve">Субвенция на осуществление государственных полномочий по организационному обеспечению деятельности территориальных административных комиссий </t>
  </si>
  <si>
    <t>Субвенция  на осуществление переданных полномочий Российской Федерации на государственную регистрацию актов гражданского состояния</t>
  </si>
  <si>
    <t>Субвенция на осуществление государственных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 без владельцев</t>
  </si>
  <si>
    <t>Субвенция на осуществление отдельных государственных полномочий Волгоградской области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</si>
  <si>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</si>
  <si>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Субсидия  на содержание объектов благоустройства</t>
  </si>
  <si>
    <t>Субвенция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</si>
  <si>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Субвенция для реализации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</si>
  <si>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</si>
  <si>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Расходы бюджета городского округа на выполнение передаваемых</t>
  </si>
  <si>
    <t>государственных полномочий и софинансирование социальных расходов</t>
  </si>
  <si>
    <t>Субсидии из областного бюджета</t>
  </si>
  <si>
    <t>Субсидия на реализацию мероприятий, связанных с организацией освещения улично-дорожной сети населенных пунктов</t>
  </si>
  <si>
    <t>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</si>
  <si>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2024 год</t>
  </si>
  <si>
    <t>2025 год</t>
  </si>
  <si>
    <t>Другие вопросы в области образования</t>
  </si>
  <si>
    <t>Другие вопросы в области национальной экономики</t>
  </si>
  <si>
    <t>Субсидия на реализацию проектов местных инициатив</t>
  </si>
  <si>
    <t>Физическая культура</t>
  </si>
  <si>
    <t>Субсидия на обеспечение сбалансированности местных бюджетов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</si>
  <si>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</si>
  <si>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</si>
  <si>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</si>
  <si>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</si>
  <si>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Субвенция на осуществление государственных полномочий по увековечиванию памяти погибших при защите Отечества на территории Волгоградской области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</si>
  <si>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</si>
  <si>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развитие муниципальных сегментов видеонаблюдения комплексной информационной системы видеонаблюдения</t>
  </si>
  <si>
    <t>на 2024 год и на плановый период 2025 и 2026 годов"</t>
  </si>
  <si>
    <t>на 2024 год и на плановый период 2025 и 2026 годов</t>
  </si>
  <si>
    <t>2026 год</t>
  </si>
  <si>
    <t>Топливно-энергетический комплекс</t>
  </si>
  <si>
    <t>Субсидия на обеспечение питьевым водоснабжением населения</t>
  </si>
  <si>
    <t xml:space="preserve">Субсидия на обеспечение бесплатным горячим питанием категорий обучающихся по образовательным программам  общего образования в муниципальных образовательных организациях, определенных частью 2 статьи 46 Социального кодекса Волгоградской области от 31 декабря 2015 г. № 246-ОД </t>
  </si>
  <si>
    <t>Субсидия на возмещение расходов на проведение кадастровых работ в отношении земельных участков</t>
  </si>
  <si>
    <t>Субсидия на проведение комплексных кадастровых работ</t>
  </si>
  <si>
    <t>Субсидия для решения отдельных вопросов местного значения в сфере дополнительного образования детей в сфере управления БПЛА</t>
  </si>
  <si>
    <t>Субсидия на реализацию мероприятий по модернизации школьных систем образования</t>
  </si>
  <si>
    <t>Приложение № 8</t>
  </si>
  <si>
    <t>от "20" декабря 2023  г. № 110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</si>
</sst>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4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/>
    </xf>
    <xf numFmtId="184" fontId="6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top" wrapText="1"/>
    </xf>
    <xf numFmtId="1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vertical="top" wrapText="1" shrinkToFit="1"/>
    </xf>
    <xf numFmtId="49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185" fontId="5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33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70" fontId="5" fillId="33" borderId="11" xfId="43" applyFont="1" applyFill="1" applyBorder="1" applyAlignment="1">
      <alignment horizontal="center" vertical="center" wrapText="1"/>
    </xf>
    <xf numFmtId="170" fontId="5" fillId="33" borderId="12" xfId="43" applyFont="1" applyFill="1" applyBorder="1" applyAlignment="1">
      <alignment horizontal="center" vertical="center" wrapText="1"/>
    </xf>
    <xf numFmtId="170" fontId="5" fillId="33" borderId="13" xfId="43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6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="93" zoomScaleNormal="93" zoomScalePageLayoutView="0" workbookViewId="0" topLeftCell="B1">
      <selection activeCell="B10" sqref="B10:G10"/>
    </sheetView>
  </sheetViews>
  <sheetFormatPr defaultColWidth="8.8515625" defaultRowHeight="12.75"/>
  <cols>
    <col min="1" max="1" width="0" style="3" hidden="1" customWidth="1"/>
    <col min="2" max="2" width="42.7109375" style="3" customWidth="1"/>
    <col min="3" max="3" width="8.8515625" style="3" customWidth="1"/>
    <col min="4" max="4" width="7.7109375" style="3" customWidth="1"/>
    <col min="5" max="5" width="12.28125" style="3" customWidth="1"/>
    <col min="6" max="6" width="12.140625" style="3" customWidth="1"/>
    <col min="7" max="7" width="11.57421875" style="3" customWidth="1"/>
    <col min="8" max="8" width="32.7109375" style="3" customWidth="1"/>
    <col min="9" max="16384" width="8.8515625" style="3" customWidth="1"/>
  </cols>
  <sheetData>
    <row r="1" spans="2:8" ht="15.75">
      <c r="B1" s="42" t="s">
        <v>141</v>
      </c>
      <c r="C1" s="42"/>
      <c r="D1" s="42"/>
      <c r="E1" s="42"/>
      <c r="F1" s="42"/>
      <c r="G1" s="42"/>
      <c r="H1" s="2"/>
    </row>
    <row r="2" spans="2:8" ht="15.75">
      <c r="B2" s="42" t="s">
        <v>65</v>
      </c>
      <c r="C2" s="42"/>
      <c r="D2" s="42"/>
      <c r="E2" s="42"/>
      <c r="F2" s="42"/>
      <c r="G2" s="42"/>
      <c r="H2" s="2"/>
    </row>
    <row r="3" spans="2:8" ht="15.75">
      <c r="B3" s="42" t="s">
        <v>66</v>
      </c>
      <c r="C3" s="42"/>
      <c r="D3" s="42"/>
      <c r="E3" s="42"/>
      <c r="F3" s="42"/>
      <c r="G3" s="42"/>
      <c r="H3" s="2"/>
    </row>
    <row r="4" spans="2:8" ht="15.75">
      <c r="B4" s="40"/>
      <c r="C4" s="40"/>
      <c r="D4" s="40"/>
      <c r="E4" s="42" t="s">
        <v>142</v>
      </c>
      <c r="F4" s="42"/>
      <c r="G4" s="42"/>
      <c r="H4" s="39"/>
    </row>
    <row r="5" spans="2:8" ht="15.75">
      <c r="B5" s="42" t="s">
        <v>67</v>
      </c>
      <c r="C5" s="42"/>
      <c r="D5" s="42"/>
      <c r="E5" s="42"/>
      <c r="F5" s="42"/>
      <c r="G5" s="42"/>
      <c r="H5" s="2"/>
    </row>
    <row r="6" spans="2:8" ht="15.75">
      <c r="B6" s="42" t="s">
        <v>68</v>
      </c>
      <c r="C6" s="42"/>
      <c r="D6" s="42"/>
      <c r="E6" s="42"/>
      <c r="F6" s="42"/>
      <c r="G6" s="42"/>
      <c r="H6" s="2"/>
    </row>
    <row r="7" spans="2:8" ht="15.75">
      <c r="B7" s="42" t="s">
        <v>131</v>
      </c>
      <c r="C7" s="42"/>
      <c r="D7" s="42"/>
      <c r="E7" s="42"/>
      <c r="F7" s="42"/>
      <c r="G7" s="42"/>
      <c r="H7" s="2"/>
    </row>
    <row r="9" spans="2:7" s="4" customFormat="1" ht="18" customHeight="1">
      <c r="B9" s="41" t="s">
        <v>112</v>
      </c>
      <c r="C9" s="41"/>
      <c r="D9" s="41"/>
      <c r="E9" s="41"/>
      <c r="F9" s="41"/>
      <c r="G9" s="41"/>
    </row>
    <row r="10" spans="2:7" s="4" customFormat="1" ht="15.75">
      <c r="B10" s="41" t="s">
        <v>113</v>
      </c>
      <c r="C10" s="41"/>
      <c r="D10" s="41"/>
      <c r="E10" s="41"/>
      <c r="F10" s="41"/>
      <c r="G10" s="41"/>
    </row>
    <row r="11" spans="2:7" ht="6.75" customHeight="1" hidden="1">
      <c r="B11" s="41"/>
      <c r="C11" s="41"/>
      <c r="D11" s="41"/>
      <c r="E11" s="41"/>
      <c r="F11" s="36"/>
      <c r="G11" s="36"/>
    </row>
    <row r="12" spans="2:7" ht="1.5" customHeight="1" hidden="1">
      <c r="B12" s="41"/>
      <c r="C12" s="41"/>
      <c r="D12" s="41"/>
      <c r="E12" s="41"/>
      <c r="F12" s="36"/>
      <c r="G12" s="36"/>
    </row>
    <row r="13" spans="2:7" ht="19.5" customHeight="1">
      <c r="B13" s="41" t="s">
        <v>132</v>
      </c>
      <c r="C13" s="41"/>
      <c r="D13" s="41"/>
      <c r="E13" s="41"/>
      <c r="F13" s="41"/>
      <c r="G13" s="36"/>
    </row>
    <row r="14" spans="2:7" ht="15.75">
      <c r="B14" s="5"/>
      <c r="C14" s="5"/>
      <c r="D14" s="5"/>
      <c r="E14" s="5"/>
      <c r="F14" s="5"/>
      <c r="G14" s="5"/>
    </row>
    <row r="15" spans="2:7" ht="38.25" customHeight="1">
      <c r="B15" s="46" t="s">
        <v>0</v>
      </c>
      <c r="C15" s="46" t="s">
        <v>1</v>
      </c>
      <c r="D15" s="46" t="s">
        <v>2</v>
      </c>
      <c r="E15" s="43" t="s">
        <v>11</v>
      </c>
      <c r="F15" s="44"/>
      <c r="G15" s="45"/>
    </row>
    <row r="16" spans="2:7" ht="34.5" customHeight="1">
      <c r="B16" s="47"/>
      <c r="C16" s="47"/>
      <c r="D16" s="47"/>
      <c r="E16" s="6" t="s">
        <v>117</v>
      </c>
      <c r="F16" s="7" t="s">
        <v>118</v>
      </c>
      <c r="G16" s="7" t="s">
        <v>133</v>
      </c>
    </row>
    <row r="17" spans="2:7" ht="22.5" customHeight="1">
      <c r="B17" s="8" t="s">
        <v>101</v>
      </c>
      <c r="C17" s="9"/>
      <c r="D17" s="9"/>
      <c r="E17" s="10">
        <f>E31+E34+E37+E41+E55+E57+E65+E68+E70+E77+E75+E87+E89+E91+E93+E98+E101+E104+E107+E29+E96+E53</f>
        <v>840978.9</v>
      </c>
      <c r="F17" s="10">
        <f>F31+F34+F37+F41+F55+F57+F65+F68+F70+F77+F75+F87+F89+F91+F93+F98+F101+F104+F107+F29+F96+F53</f>
        <v>734849.4999999998</v>
      </c>
      <c r="G17" s="10">
        <f>G31+G34+G37+G41+G55+G57+G65+G68+G70+G77+G75+G87+G89+G91+G93+G98+G101+G104+G107+G29+G96+G53</f>
        <v>724737.7</v>
      </c>
    </row>
    <row r="18" spans="2:7" ht="0.75" customHeight="1" hidden="1">
      <c r="B18" s="11"/>
      <c r="C18" s="9"/>
      <c r="D18" s="9"/>
      <c r="E18" s="12"/>
      <c r="F18" s="13"/>
      <c r="G18" s="13"/>
    </row>
    <row r="19" spans="2:7" ht="3" customHeight="1" hidden="1">
      <c r="B19" s="11"/>
      <c r="C19" s="9"/>
      <c r="D19" s="9"/>
      <c r="E19" s="12"/>
      <c r="F19" s="13"/>
      <c r="G19" s="13"/>
    </row>
    <row r="20" spans="2:7" ht="15.75" hidden="1">
      <c r="B20" s="11"/>
      <c r="C20" s="9"/>
      <c r="D20" s="9"/>
      <c r="E20" s="12"/>
      <c r="F20" s="13"/>
      <c r="G20" s="13"/>
    </row>
    <row r="21" spans="2:7" ht="44.25" customHeight="1" hidden="1">
      <c r="B21" s="11"/>
      <c r="C21" s="9"/>
      <c r="D21" s="9"/>
      <c r="E21" s="12"/>
      <c r="F21" s="13"/>
      <c r="G21" s="13"/>
    </row>
    <row r="22" spans="2:7" ht="15.75" hidden="1">
      <c r="B22" s="11"/>
      <c r="C22" s="9"/>
      <c r="D22" s="9"/>
      <c r="E22" s="12"/>
      <c r="F22" s="13"/>
      <c r="G22" s="13"/>
    </row>
    <row r="23" spans="2:7" ht="15.75" hidden="1">
      <c r="B23" s="11"/>
      <c r="C23" s="9"/>
      <c r="D23" s="9"/>
      <c r="E23" s="12"/>
      <c r="F23" s="13"/>
      <c r="G23" s="13"/>
    </row>
    <row r="24" spans="2:7" ht="15.75" hidden="1">
      <c r="B24" s="11"/>
      <c r="C24" s="9"/>
      <c r="D24" s="9"/>
      <c r="E24" s="12"/>
      <c r="F24" s="13"/>
      <c r="G24" s="13"/>
    </row>
    <row r="25" spans="2:7" ht="63" hidden="1">
      <c r="B25" s="11" t="s">
        <v>13</v>
      </c>
      <c r="C25" s="9" t="s">
        <v>3</v>
      </c>
      <c r="D25" s="9" t="s">
        <v>6</v>
      </c>
      <c r="E25" s="1" t="e">
        <f>E26</f>
        <v>#REF!</v>
      </c>
      <c r="F25" s="1" t="e">
        <f>F26</f>
        <v>#REF!</v>
      </c>
      <c r="G25" s="1" t="e">
        <f>G26</f>
        <v>#REF!</v>
      </c>
    </row>
    <row r="26" spans="2:7" ht="81" customHeight="1" hidden="1">
      <c r="B26" s="11" t="s">
        <v>21</v>
      </c>
      <c r="C26" s="9" t="s">
        <v>3</v>
      </c>
      <c r="D26" s="9" t="s">
        <v>6</v>
      </c>
      <c r="E26" s="1" t="e">
        <f>E27+E28</f>
        <v>#REF!</v>
      </c>
      <c r="F26" s="1" t="e">
        <f>F27+F28</f>
        <v>#REF!</v>
      </c>
      <c r="G26" s="1" t="e">
        <f>G27+G28</f>
        <v>#REF!</v>
      </c>
    </row>
    <row r="27" spans="2:7" ht="94.5" hidden="1">
      <c r="B27" s="11" t="s">
        <v>22</v>
      </c>
      <c r="C27" s="9" t="s">
        <v>3</v>
      </c>
      <c r="D27" s="9" t="s">
        <v>6</v>
      </c>
      <c r="E27" s="1">
        <v>0</v>
      </c>
      <c r="F27" s="1">
        <v>0</v>
      </c>
      <c r="G27" s="1">
        <v>0</v>
      </c>
    </row>
    <row r="28" spans="2:7" ht="45.75" customHeight="1" hidden="1">
      <c r="B28" s="11" t="s">
        <v>42</v>
      </c>
      <c r="C28" s="9" t="s">
        <v>3</v>
      </c>
      <c r="D28" s="9" t="s">
        <v>6</v>
      </c>
      <c r="E28" s="1" t="e">
        <f>E33+#REF!+E36+E40</f>
        <v>#REF!</v>
      </c>
      <c r="F28" s="1" t="e">
        <f>F33+#REF!+F36+F40</f>
        <v>#REF!</v>
      </c>
      <c r="G28" s="1" t="e">
        <f>G33+#REF!+G36+G40</f>
        <v>#REF!</v>
      </c>
    </row>
    <row r="29" spans="2:7" ht="104.25" customHeight="1">
      <c r="B29" s="14" t="s">
        <v>99</v>
      </c>
      <c r="C29" s="9"/>
      <c r="D29" s="9"/>
      <c r="E29" s="1">
        <f>E30</f>
        <v>20.8</v>
      </c>
      <c r="F29" s="1">
        <f>F30</f>
        <v>33.2</v>
      </c>
      <c r="G29" s="1">
        <f>G30</f>
        <v>379.3</v>
      </c>
    </row>
    <row r="30" spans="2:7" ht="15.75">
      <c r="B30" s="34" t="s">
        <v>78</v>
      </c>
      <c r="C30" s="9" t="s">
        <v>3</v>
      </c>
      <c r="D30" s="9" t="s">
        <v>7</v>
      </c>
      <c r="E30" s="1">
        <v>20.8</v>
      </c>
      <c r="F30" s="1">
        <v>33.2</v>
      </c>
      <c r="G30" s="1">
        <v>379.3</v>
      </c>
    </row>
    <row r="31" spans="2:7" ht="66.75" customHeight="1">
      <c r="B31" s="14" t="s">
        <v>86</v>
      </c>
      <c r="C31" s="9"/>
      <c r="D31" s="9"/>
      <c r="E31" s="1">
        <f>E32</f>
        <v>1090.9</v>
      </c>
      <c r="F31" s="1">
        <f>F32</f>
        <v>1090.9</v>
      </c>
      <c r="G31" s="1">
        <f>G32</f>
        <v>1090.9</v>
      </c>
    </row>
    <row r="32" spans="2:7" ht="18" customHeight="1">
      <c r="B32" s="11" t="s">
        <v>14</v>
      </c>
      <c r="C32" s="9" t="s">
        <v>3</v>
      </c>
      <c r="D32" s="9" t="s">
        <v>17</v>
      </c>
      <c r="E32" s="1">
        <v>1090.9</v>
      </c>
      <c r="F32" s="1">
        <v>1090.9</v>
      </c>
      <c r="G32" s="1">
        <v>1090.9</v>
      </c>
    </row>
    <row r="33" spans="2:7" ht="45.75" customHeight="1" hidden="1">
      <c r="B33" s="11" t="s">
        <v>42</v>
      </c>
      <c r="C33" s="9" t="s">
        <v>3</v>
      </c>
      <c r="D33" s="9" t="s">
        <v>17</v>
      </c>
      <c r="E33" s="1"/>
      <c r="F33" s="16"/>
      <c r="G33" s="16"/>
    </row>
    <row r="34" spans="2:7" ht="83.25" customHeight="1">
      <c r="B34" s="14" t="s">
        <v>103</v>
      </c>
      <c r="C34" s="9"/>
      <c r="D34" s="9"/>
      <c r="E34" s="1">
        <f>E35</f>
        <v>732.1</v>
      </c>
      <c r="F34" s="1">
        <f>F35</f>
        <v>660.1</v>
      </c>
      <c r="G34" s="1">
        <f>G35</f>
        <v>660.1</v>
      </c>
    </row>
    <row r="35" spans="2:7" ht="15.75">
      <c r="B35" s="11" t="s">
        <v>14</v>
      </c>
      <c r="C35" s="9" t="s">
        <v>3</v>
      </c>
      <c r="D35" s="9" t="s">
        <v>17</v>
      </c>
      <c r="E35" s="1">
        <v>732.1</v>
      </c>
      <c r="F35" s="1">
        <v>660.1</v>
      </c>
      <c r="G35" s="1">
        <v>660.1</v>
      </c>
    </row>
    <row r="36" spans="2:7" ht="48" customHeight="1" hidden="1">
      <c r="B36" s="11" t="s">
        <v>42</v>
      </c>
      <c r="C36" s="9" t="s">
        <v>3</v>
      </c>
      <c r="D36" s="9" t="s">
        <v>6</v>
      </c>
      <c r="E36" s="1">
        <v>0</v>
      </c>
      <c r="F36" s="1">
        <v>0</v>
      </c>
      <c r="G36" s="1">
        <v>0</v>
      </c>
    </row>
    <row r="37" spans="2:7" ht="133.5" customHeight="1">
      <c r="B37" s="14" t="s">
        <v>109</v>
      </c>
      <c r="C37" s="9"/>
      <c r="D37" s="9"/>
      <c r="E37" s="1">
        <f>E38</f>
        <v>760.7</v>
      </c>
      <c r="F37" s="1">
        <f>F38</f>
        <v>760.7</v>
      </c>
      <c r="G37" s="1">
        <f>G38</f>
        <v>760.7</v>
      </c>
    </row>
    <row r="38" spans="2:7" ht="15.75">
      <c r="B38" s="11" t="s">
        <v>14</v>
      </c>
      <c r="C38" s="9" t="s">
        <v>3</v>
      </c>
      <c r="D38" s="9" t="s">
        <v>17</v>
      </c>
      <c r="E38" s="1">
        <v>760.7</v>
      </c>
      <c r="F38" s="1">
        <v>760.7</v>
      </c>
      <c r="G38" s="1">
        <v>760.7</v>
      </c>
    </row>
    <row r="39" spans="2:7" ht="52.5" customHeight="1" hidden="1">
      <c r="B39" s="11" t="s">
        <v>42</v>
      </c>
      <c r="C39" s="9" t="s">
        <v>3</v>
      </c>
      <c r="D39" s="9" t="s">
        <v>6</v>
      </c>
      <c r="E39" s="1"/>
      <c r="F39" s="1"/>
      <c r="G39" s="1"/>
    </row>
    <row r="40" spans="2:7" ht="47.25" customHeight="1" hidden="1">
      <c r="B40" s="11" t="s">
        <v>42</v>
      </c>
      <c r="C40" s="9" t="s">
        <v>3</v>
      </c>
      <c r="D40" s="9" t="s">
        <v>6</v>
      </c>
      <c r="E40" s="1">
        <v>0</v>
      </c>
      <c r="F40" s="1">
        <v>0</v>
      </c>
      <c r="G40" s="1">
        <v>0</v>
      </c>
    </row>
    <row r="41" spans="2:7" ht="81.75" customHeight="1">
      <c r="B41" s="14" t="s">
        <v>104</v>
      </c>
      <c r="C41" s="9"/>
      <c r="D41" s="9"/>
      <c r="E41" s="1">
        <f>E42</f>
        <v>4682</v>
      </c>
      <c r="F41" s="1">
        <f>F42</f>
        <v>4852.4</v>
      </c>
      <c r="G41" s="1">
        <f>G42</f>
        <v>4852.4</v>
      </c>
    </row>
    <row r="42" spans="2:7" ht="15.75">
      <c r="B42" s="11" t="s">
        <v>14</v>
      </c>
      <c r="C42" s="9" t="s">
        <v>3</v>
      </c>
      <c r="D42" s="9" t="s">
        <v>17</v>
      </c>
      <c r="E42" s="1">
        <v>4682</v>
      </c>
      <c r="F42" s="1">
        <v>4852.4</v>
      </c>
      <c r="G42" s="1">
        <v>4852.4</v>
      </c>
    </row>
    <row r="43" spans="2:7" ht="81.75" customHeight="1" hidden="1">
      <c r="B43" s="14" t="s">
        <v>46</v>
      </c>
      <c r="C43" s="9" t="s">
        <v>3</v>
      </c>
      <c r="D43" s="9" t="s">
        <v>17</v>
      </c>
      <c r="E43" s="13">
        <f>E44+E45</f>
        <v>0</v>
      </c>
      <c r="F43" s="16">
        <f>F44+F45</f>
        <v>0</v>
      </c>
      <c r="G43" s="16">
        <f>G44+G45</f>
        <v>0</v>
      </c>
    </row>
    <row r="44" spans="2:7" ht="61.5" customHeight="1" hidden="1">
      <c r="B44" s="15" t="s">
        <v>24</v>
      </c>
      <c r="C44" s="9" t="s">
        <v>3</v>
      </c>
      <c r="D44" s="9" t="s">
        <v>17</v>
      </c>
      <c r="E44" s="13"/>
      <c r="F44" s="1"/>
      <c r="G44" s="1"/>
    </row>
    <row r="45" spans="2:7" ht="45" customHeight="1" hidden="1">
      <c r="B45" s="11" t="s">
        <v>23</v>
      </c>
      <c r="C45" s="9" t="s">
        <v>3</v>
      </c>
      <c r="D45" s="9" t="s">
        <v>17</v>
      </c>
      <c r="E45" s="13"/>
      <c r="F45" s="1"/>
      <c r="G45" s="1"/>
    </row>
    <row r="46" spans="2:7" ht="33" customHeight="1" hidden="1">
      <c r="B46" s="14" t="s">
        <v>48</v>
      </c>
      <c r="C46" s="9" t="s">
        <v>3</v>
      </c>
      <c r="D46" s="9" t="s">
        <v>17</v>
      </c>
      <c r="E46" s="13">
        <f>E47</f>
        <v>0</v>
      </c>
      <c r="F46" s="16">
        <f>F47</f>
        <v>0</v>
      </c>
      <c r="G46" s="16">
        <f>G47</f>
        <v>0</v>
      </c>
    </row>
    <row r="47" spans="2:7" ht="48" customHeight="1" hidden="1">
      <c r="B47" s="11" t="s">
        <v>23</v>
      </c>
      <c r="C47" s="9" t="s">
        <v>3</v>
      </c>
      <c r="D47" s="9" t="s">
        <v>17</v>
      </c>
      <c r="E47" s="13"/>
      <c r="F47" s="1"/>
      <c r="G47" s="1"/>
    </row>
    <row r="48" spans="1:7" ht="48" customHeight="1" hidden="1">
      <c r="A48" s="14"/>
      <c r="B48" s="11" t="s">
        <v>42</v>
      </c>
      <c r="C48" s="9" t="s">
        <v>3</v>
      </c>
      <c r="D48" s="9" t="s">
        <v>17</v>
      </c>
      <c r="E48" s="13"/>
      <c r="F48" s="1"/>
      <c r="G48" s="1"/>
    </row>
    <row r="49" spans="1:7" ht="63" hidden="1">
      <c r="A49" s="14"/>
      <c r="B49" s="14" t="s">
        <v>46</v>
      </c>
      <c r="C49" s="9"/>
      <c r="D49" s="9"/>
      <c r="E49" s="13">
        <f>E50</f>
        <v>0</v>
      </c>
      <c r="F49" s="16">
        <f>F50</f>
        <v>0</v>
      </c>
      <c r="G49" s="16">
        <f>G50</f>
        <v>0</v>
      </c>
    </row>
    <row r="50" spans="1:7" ht="15.75" hidden="1">
      <c r="A50" s="14"/>
      <c r="B50" s="11" t="s">
        <v>14</v>
      </c>
      <c r="C50" s="9" t="s">
        <v>3</v>
      </c>
      <c r="D50" s="9" t="s">
        <v>17</v>
      </c>
      <c r="E50" s="13">
        <f>E51+E52</f>
        <v>0</v>
      </c>
      <c r="F50" s="16">
        <f>F51+F52</f>
        <v>0</v>
      </c>
      <c r="G50" s="16">
        <f>G51+G52</f>
        <v>0</v>
      </c>
    </row>
    <row r="51" spans="1:7" ht="31.5" hidden="1">
      <c r="A51" s="14"/>
      <c r="B51" s="11" t="s">
        <v>61</v>
      </c>
      <c r="C51" s="9" t="s">
        <v>3</v>
      </c>
      <c r="D51" s="9" t="s">
        <v>17</v>
      </c>
      <c r="E51" s="13">
        <v>0</v>
      </c>
      <c r="F51" s="1">
        <v>0</v>
      </c>
      <c r="G51" s="1">
        <v>0</v>
      </c>
    </row>
    <row r="52" spans="1:7" ht="47.25" hidden="1">
      <c r="A52" s="14"/>
      <c r="B52" s="15" t="s">
        <v>24</v>
      </c>
      <c r="C52" s="9" t="s">
        <v>3</v>
      </c>
      <c r="D52" s="9" t="s">
        <v>17</v>
      </c>
      <c r="E52" s="13">
        <v>0</v>
      </c>
      <c r="F52" s="1">
        <v>0</v>
      </c>
      <c r="G52" s="1">
        <v>0</v>
      </c>
    </row>
    <row r="53" spans="1:7" ht="78.75">
      <c r="A53" s="38"/>
      <c r="B53" s="17" t="s">
        <v>128</v>
      </c>
      <c r="C53" s="9"/>
      <c r="D53" s="9"/>
      <c r="E53" s="13">
        <f>E54</f>
        <v>21.5</v>
      </c>
      <c r="F53" s="13">
        <f>F54</f>
        <v>19.4</v>
      </c>
      <c r="G53" s="13">
        <f>G54</f>
        <v>19.4</v>
      </c>
    </row>
    <row r="54" spans="1:7" ht="15.75">
      <c r="A54" s="38"/>
      <c r="B54" s="11" t="s">
        <v>14</v>
      </c>
      <c r="C54" s="9" t="s">
        <v>3</v>
      </c>
      <c r="D54" s="9" t="s">
        <v>17</v>
      </c>
      <c r="E54" s="13">
        <v>21.5</v>
      </c>
      <c r="F54" s="1">
        <v>19.4</v>
      </c>
      <c r="G54" s="1">
        <v>19.4</v>
      </c>
    </row>
    <row r="55" spans="2:7" ht="129" customHeight="1">
      <c r="B55" s="14" t="s">
        <v>105</v>
      </c>
      <c r="C55" s="9"/>
      <c r="D55" s="9"/>
      <c r="E55" s="1">
        <f>E56</f>
        <v>389.7</v>
      </c>
      <c r="F55" s="1">
        <f>F56</f>
        <v>389.7</v>
      </c>
      <c r="G55" s="1">
        <f>G56</f>
        <v>389.7</v>
      </c>
    </row>
    <row r="56" spans="1:7" ht="24" customHeight="1">
      <c r="A56" s="11" t="s">
        <v>23</v>
      </c>
      <c r="B56" s="11" t="s">
        <v>60</v>
      </c>
      <c r="C56" s="9" t="s">
        <v>6</v>
      </c>
      <c r="D56" s="9" t="s">
        <v>7</v>
      </c>
      <c r="E56" s="1">
        <v>389.7</v>
      </c>
      <c r="F56" s="1">
        <v>389.7</v>
      </c>
      <c r="G56" s="1">
        <v>389.7</v>
      </c>
    </row>
    <row r="57" spans="2:7" ht="160.5" customHeight="1">
      <c r="B57" s="14" t="s">
        <v>106</v>
      </c>
      <c r="C57" s="9"/>
      <c r="D57" s="9"/>
      <c r="E57" s="1">
        <f>E58</f>
        <v>220</v>
      </c>
      <c r="F57" s="1">
        <f>F58</f>
        <v>220</v>
      </c>
      <c r="G57" s="1">
        <f>G58</f>
        <v>220</v>
      </c>
    </row>
    <row r="58" spans="1:7" ht="20.25" customHeight="1">
      <c r="A58" s="11" t="s">
        <v>23</v>
      </c>
      <c r="B58" s="11" t="s">
        <v>60</v>
      </c>
      <c r="C58" s="9" t="s">
        <v>6</v>
      </c>
      <c r="D58" s="9" t="s">
        <v>7</v>
      </c>
      <c r="E58" s="1">
        <v>220</v>
      </c>
      <c r="F58" s="1">
        <v>220</v>
      </c>
      <c r="G58" s="1">
        <v>220</v>
      </c>
    </row>
    <row r="59" spans="2:7" ht="86.25" customHeight="1" hidden="1">
      <c r="B59" s="14" t="s">
        <v>52</v>
      </c>
      <c r="C59" s="9" t="s">
        <v>7</v>
      </c>
      <c r="D59" s="9" t="s">
        <v>4</v>
      </c>
      <c r="E59" s="1">
        <f>E60</f>
        <v>0</v>
      </c>
      <c r="F59" s="1">
        <f>F60</f>
        <v>0</v>
      </c>
      <c r="G59" s="1">
        <f>G60</f>
        <v>0</v>
      </c>
    </row>
    <row r="60" spans="2:7" ht="46.5" customHeight="1" hidden="1">
      <c r="B60" s="11" t="s">
        <v>45</v>
      </c>
      <c r="C60" s="9" t="s">
        <v>7</v>
      </c>
      <c r="D60" s="9" t="s">
        <v>4</v>
      </c>
      <c r="E60" s="1"/>
      <c r="F60" s="1"/>
      <c r="G60" s="1"/>
    </row>
    <row r="61" spans="2:7" ht="45.75" customHeight="1" hidden="1">
      <c r="B61" s="14" t="s">
        <v>33</v>
      </c>
      <c r="C61" s="9" t="s">
        <v>7</v>
      </c>
      <c r="D61" s="9" t="s">
        <v>4</v>
      </c>
      <c r="E61" s="1">
        <f>E62</f>
        <v>0</v>
      </c>
      <c r="F61" s="1">
        <f>F62</f>
        <v>0</v>
      </c>
      <c r="G61" s="1">
        <f>G62</f>
        <v>0</v>
      </c>
    </row>
    <row r="62" spans="2:7" ht="45" customHeight="1" hidden="1">
      <c r="B62" s="11" t="s">
        <v>45</v>
      </c>
      <c r="C62" s="9" t="s">
        <v>7</v>
      </c>
      <c r="D62" s="9" t="s">
        <v>4</v>
      </c>
      <c r="E62" s="1"/>
      <c r="F62" s="1"/>
      <c r="G62" s="1"/>
    </row>
    <row r="63" spans="2:7" ht="270.75" customHeight="1" hidden="1">
      <c r="B63" s="14" t="s">
        <v>54</v>
      </c>
      <c r="C63" s="9" t="s">
        <v>7</v>
      </c>
      <c r="D63" s="9" t="s">
        <v>4</v>
      </c>
      <c r="E63" s="1">
        <f>E64</f>
        <v>0</v>
      </c>
      <c r="F63" s="1">
        <f>F64</f>
        <v>0</v>
      </c>
      <c r="G63" s="1">
        <f>G64</f>
        <v>0</v>
      </c>
    </row>
    <row r="64" spans="2:7" ht="46.5" customHeight="1" hidden="1">
      <c r="B64" s="11" t="s">
        <v>45</v>
      </c>
      <c r="C64" s="9" t="s">
        <v>7</v>
      </c>
      <c r="D64" s="9" t="s">
        <v>4</v>
      </c>
      <c r="E64" s="1"/>
      <c r="F64" s="1"/>
      <c r="G64" s="1"/>
    </row>
    <row r="65" spans="2:7" ht="114.75" customHeight="1">
      <c r="B65" s="14" t="s">
        <v>94</v>
      </c>
      <c r="C65" s="9"/>
      <c r="D65" s="9"/>
      <c r="E65" s="1">
        <f>E67+E66</f>
        <v>14797.9</v>
      </c>
      <c r="F65" s="1">
        <f>F67+F66</f>
        <v>24349.4</v>
      </c>
      <c r="G65" s="1">
        <f>G67+G66</f>
        <v>26120.4</v>
      </c>
    </row>
    <row r="66" spans="2:7" ht="15.75">
      <c r="B66" s="11" t="s">
        <v>134</v>
      </c>
      <c r="C66" s="9" t="s">
        <v>6</v>
      </c>
      <c r="D66" s="9" t="s">
        <v>4</v>
      </c>
      <c r="E66" s="1">
        <v>11838.3</v>
      </c>
      <c r="F66" s="1">
        <v>19479.5</v>
      </c>
      <c r="G66" s="1">
        <v>20896.3</v>
      </c>
    </row>
    <row r="67" spans="2:7" ht="18" customHeight="1">
      <c r="B67" s="11" t="s">
        <v>20</v>
      </c>
      <c r="C67" s="9" t="s">
        <v>7</v>
      </c>
      <c r="D67" s="9" t="s">
        <v>4</v>
      </c>
      <c r="E67" s="1">
        <v>2959.6</v>
      </c>
      <c r="F67" s="1">
        <v>4869.9</v>
      </c>
      <c r="G67" s="1">
        <v>5224.1</v>
      </c>
    </row>
    <row r="68" spans="2:7" ht="176.25" customHeight="1">
      <c r="B68" s="14" t="s">
        <v>110</v>
      </c>
      <c r="C68" s="9"/>
      <c r="D68" s="9"/>
      <c r="E68" s="16">
        <f>E69</f>
        <v>856.7</v>
      </c>
      <c r="F68" s="16">
        <f>F69</f>
        <v>772.4</v>
      </c>
      <c r="G68" s="16">
        <f>G69</f>
        <v>772.4</v>
      </c>
    </row>
    <row r="69" spans="2:7" ht="35.25" customHeight="1">
      <c r="B69" s="11" t="s">
        <v>64</v>
      </c>
      <c r="C69" s="9" t="s">
        <v>7</v>
      </c>
      <c r="D69" s="9" t="s">
        <v>7</v>
      </c>
      <c r="E69" s="16">
        <v>856.7</v>
      </c>
      <c r="F69" s="16">
        <v>772.4</v>
      </c>
      <c r="G69" s="16">
        <v>772.4</v>
      </c>
    </row>
    <row r="70" spans="2:7" ht="100.5" customHeight="1">
      <c r="B70" s="17" t="s">
        <v>89</v>
      </c>
      <c r="C70" s="9"/>
      <c r="D70" s="9"/>
      <c r="E70" s="1">
        <f>E74</f>
        <v>218425.5</v>
      </c>
      <c r="F70" s="1">
        <f>F74</f>
        <v>214859.8</v>
      </c>
      <c r="G70" s="1">
        <f>G74</f>
        <v>214404.9</v>
      </c>
    </row>
    <row r="71" spans="2:7" ht="75" customHeight="1" hidden="1">
      <c r="B71" s="11" t="s">
        <v>19</v>
      </c>
      <c r="C71" s="9" t="s">
        <v>10</v>
      </c>
      <c r="D71" s="9" t="s">
        <v>3</v>
      </c>
      <c r="E71" s="1" t="e">
        <f>E72+#REF!</f>
        <v>#REF!</v>
      </c>
      <c r="F71" s="1" t="e">
        <f>F72+#REF!</f>
        <v>#REF!</v>
      </c>
      <c r="G71" s="1" t="e">
        <f>G72+#REF!</f>
        <v>#REF!</v>
      </c>
    </row>
    <row r="72" spans="2:7" ht="62.25" customHeight="1" hidden="1">
      <c r="B72" s="15" t="s">
        <v>26</v>
      </c>
      <c r="C72" s="9" t="s">
        <v>10</v>
      </c>
      <c r="D72" s="9" t="s">
        <v>3</v>
      </c>
      <c r="E72" s="1">
        <f>E73</f>
        <v>0</v>
      </c>
      <c r="F72" s="1">
        <f>F73</f>
        <v>0</v>
      </c>
      <c r="G72" s="1">
        <f>G73</f>
        <v>0</v>
      </c>
    </row>
    <row r="73" spans="2:7" ht="53.25" customHeight="1" hidden="1">
      <c r="B73" s="11" t="s">
        <v>22</v>
      </c>
      <c r="C73" s="9" t="s">
        <v>10</v>
      </c>
      <c r="D73" s="9" t="s">
        <v>3</v>
      </c>
      <c r="E73" s="1"/>
      <c r="F73" s="1"/>
      <c r="G73" s="1"/>
    </row>
    <row r="74" spans="2:7" ht="18.75" customHeight="1">
      <c r="B74" s="11" t="s">
        <v>19</v>
      </c>
      <c r="C74" s="9" t="s">
        <v>10</v>
      </c>
      <c r="D74" s="9" t="s">
        <v>3</v>
      </c>
      <c r="E74" s="1">
        <v>218425.5</v>
      </c>
      <c r="F74" s="1">
        <v>214859.8</v>
      </c>
      <c r="G74" s="1">
        <v>214404.9</v>
      </c>
    </row>
    <row r="75" spans="2:7" ht="110.25">
      <c r="B75" s="17" t="s">
        <v>90</v>
      </c>
      <c r="C75" s="9"/>
      <c r="D75" s="9"/>
      <c r="E75" s="1">
        <f>E76</f>
        <v>28377</v>
      </c>
      <c r="F75" s="1">
        <f>F76</f>
        <v>27913.8</v>
      </c>
      <c r="G75" s="1">
        <f>G76</f>
        <v>27913.8</v>
      </c>
    </row>
    <row r="76" spans="2:7" ht="15.75">
      <c r="B76" s="11" t="s">
        <v>19</v>
      </c>
      <c r="C76" s="9" t="s">
        <v>10</v>
      </c>
      <c r="D76" s="9" t="s">
        <v>3</v>
      </c>
      <c r="E76" s="1">
        <v>28377</v>
      </c>
      <c r="F76" s="1">
        <v>27913.8</v>
      </c>
      <c r="G76" s="1">
        <v>27913.8</v>
      </c>
    </row>
    <row r="77" spans="2:7" ht="118.5" customHeight="1">
      <c r="B77" s="17" t="s">
        <v>92</v>
      </c>
      <c r="C77" s="9"/>
      <c r="D77" s="9"/>
      <c r="E77" s="1">
        <f>E78</f>
        <v>494910.3</v>
      </c>
      <c r="F77" s="1">
        <f>F78</f>
        <v>371154.2</v>
      </c>
      <c r="G77" s="1">
        <f>G78</f>
        <v>379468.8</v>
      </c>
    </row>
    <row r="78" spans="2:7" ht="15.75" customHeight="1">
      <c r="B78" s="11" t="s">
        <v>15</v>
      </c>
      <c r="C78" s="9" t="s">
        <v>10</v>
      </c>
      <c r="D78" s="9" t="s">
        <v>4</v>
      </c>
      <c r="E78" s="1">
        <v>494910.3</v>
      </c>
      <c r="F78" s="1">
        <v>371154.2</v>
      </c>
      <c r="G78" s="1">
        <v>379468.8</v>
      </c>
    </row>
    <row r="79" spans="2:7" s="19" customFormat="1" ht="47.25" customHeight="1" hidden="1">
      <c r="B79" s="11" t="s">
        <v>23</v>
      </c>
      <c r="C79" s="9" t="s">
        <v>10</v>
      </c>
      <c r="D79" s="9" t="s">
        <v>4</v>
      </c>
      <c r="E79" s="1"/>
      <c r="F79" s="1"/>
      <c r="G79" s="1"/>
    </row>
    <row r="80" spans="2:7" s="20" customFormat="1" ht="26.25" customHeight="1" hidden="1">
      <c r="B80" s="11" t="s">
        <v>23</v>
      </c>
      <c r="C80" s="9" t="s">
        <v>10</v>
      </c>
      <c r="D80" s="9" t="s">
        <v>4</v>
      </c>
      <c r="E80" s="1"/>
      <c r="F80" s="1"/>
      <c r="G80" s="1"/>
    </row>
    <row r="81" spans="2:7" s="20" customFormat="1" ht="22.5" customHeight="1" hidden="1">
      <c r="B81" s="15" t="s">
        <v>27</v>
      </c>
      <c r="C81" s="9" t="s">
        <v>10</v>
      </c>
      <c r="D81" s="9" t="s">
        <v>4</v>
      </c>
      <c r="E81" s="1"/>
      <c r="F81" s="1"/>
      <c r="G81" s="1"/>
    </row>
    <row r="82" spans="2:7" s="20" customFormat="1" ht="25.5" customHeight="1" hidden="1">
      <c r="B82" s="15" t="s">
        <v>24</v>
      </c>
      <c r="C82" s="9" t="s">
        <v>10</v>
      </c>
      <c r="D82" s="9" t="s">
        <v>4</v>
      </c>
      <c r="E82" s="1"/>
      <c r="F82" s="1"/>
      <c r="G82" s="1"/>
    </row>
    <row r="83" spans="2:7" s="20" customFormat="1" ht="31.5" hidden="1">
      <c r="B83" s="11" t="s">
        <v>61</v>
      </c>
      <c r="C83" s="9" t="s">
        <v>10</v>
      </c>
      <c r="D83" s="9" t="s">
        <v>4</v>
      </c>
      <c r="E83" s="1"/>
      <c r="F83" s="1"/>
      <c r="G83" s="1">
        <v>0</v>
      </c>
    </row>
    <row r="84" spans="2:7" s="20" customFormat="1" ht="31.5" hidden="1">
      <c r="B84" s="11" t="s">
        <v>61</v>
      </c>
      <c r="C84" s="9" t="s">
        <v>10</v>
      </c>
      <c r="D84" s="9" t="s">
        <v>4</v>
      </c>
      <c r="E84" s="1">
        <v>0</v>
      </c>
      <c r="F84" s="1">
        <v>0</v>
      </c>
      <c r="G84" s="1"/>
    </row>
    <row r="85" spans="2:7" s="20" customFormat="1" ht="31.5" hidden="1">
      <c r="B85" s="11" t="s">
        <v>61</v>
      </c>
      <c r="C85" s="9" t="s">
        <v>10</v>
      </c>
      <c r="D85" s="9" t="s">
        <v>3</v>
      </c>
      <c r="E85" s="1">
        <v>0</v>
      </c>
      <c r="F85" s="1"/>
      <c r="G85" s="1">
        <v>0</v>
      </c>
    </row>
    <row r="86" spans="2:7" s="20" customFormat="1" ht="31.5" hidden="1">
      <c r="B86" s="11" t="s">
        <v>61</v>
      </c>
      <c r="C86" s="9" t="s">
        <v>10</v>
      </c>
      <c r="D86" s="9" t="s">
        <v>3</v>
      </c>
      <c r="E86" s="1">
        <v>0</v>
      </c>
      <c r="F86" s="1">
        <v>0</v>
      </c>
      <c r="G86" s="1"/>
    </row>
    <row r="87" spans="2:7" s="21" customFormat="1" ht="179.25" customHeight="1">
      <c r="B87" s="14" t="s">
        <v>111</v>
      </c>
      <c r="C87" s="9"/>
      <c r="D87" s="9"/>
      <c r="E87" s="1">
        <f>E88</f>
        <v>955.5</v>
      </c>
      <c r="F87" s="1">
        <f>F88</f>
        <v>955.5</v>
      </c>
      <c r="G87" s="1">
        <f>G88</f>
        <v>955.5</v>
      </c>
    </row>
    <row r="88" spans="2:7" s="21" customFormat="1" ht="23.25" customHeight="1">
      <c r="B88" s="11" t="s">
        <v>16</v>
      </c>
      <c r="C88" s="9" t="s">
        <v>8</v>
      </c>
      <c r="D88" s="9" t="s">
        <v>5</v>
      </c>
      <c r="E88" s="1">
        <v>955.5</v>
      </c>
      <c r="F88" s="1">
        <v>955.5</v>
      </c>
      <c r="G88" s="1">
        <v>955.5</v>
      </c>
    </row>
    <row r="89" spans="2:7" s="21" customFormat="1" ht="162.75" customHeight="1">
      <c r="B89" s="14" t="s">
        <v>107</v>
      </c>
      <c r="C89" s="9"/>
      <c r="D89" s="9"/>
      <c r="E89" s="1">
        <f>E90</f>
        <v>102.2</v>
      </c>
      <c r="F89" s="1">
        <f>F90</f>
        <v>102.2</v>
      </c>
      <c r="G89" s="1">
        <f>G90</f>
        <v>102.2</v>
      </c>
    </row>
    <row r="90" spans="2:7" s="21" customFormat="1" ht="21.75" customHeight="1">
      <c r="B90" s="11" t="s">
        <v>16</v>
      </c>
      <c r="C90" s="9" t="s">
        <v>8</v>
      </c>
      <c r="D90" s="9" t="s">
        <v>5</v>
      </c>
      <c r="E90" s="1">
        <v>102.2</v>
      </c>
      <c r="F90" s="1">
        <v>102.2</v>
      </c>
      <c r="G90" s="1">
        <v>102.2</v>
      </c>
    </row>
    <row r="91" spans="2:7" s="21" customFormat="1" ht="166.5" customHeight="1">
      <c r="B91" s="14" t="s">
        <v>88</v>
      </c>
      <c r="C91" s="9"/>
      <c r="D91" s="9"/>
      <c r="E91" s="1">
        <f>E92</f>
        <v>3744</v>
      </c>
      <c r="F91" s="1">
        <f>F92</f>
        <v>3744</v>
      </c>
      <c r="G91" s="1">
        <f>G92</f>
        <v>3744</v>
      </c>
    </row>
    <row r="92" spans="2:7" s="21" customFormat="1" ht="18.75" customHeight="1">
      <c r="B92" s="11" t="s">
        <v>16</v>
      </c>
      <c r="C92" s="9" t="s">
        <v>8</v>
      </c>
      <c r="D92" s="9" t="s">
        <v>5</v>
      </c>
      <c r="E92" s="1">
        <v>3744</v>
      </c>
      <c r="F92" s="1">
        <v>3744</v>
      </c>
      <c r="G92" s="1">
        <v>3744</v>
      </c>
    </row>
    <row r="93" spans="2:7" s="21" customFormat="1" ht="218.25" customHeight="1">
      <c r="B93" s="22" t="s">
        <v>93</v>
      </c>
      <c r="C93" s="9"/>
      <c r="D93" s="9"/>
      <c r="E93" s="1">
        <f>E94+E95</f>
        <v>41204</v>
      </c>
      <c r="F93" s="1">
        <f>F94+F95</f>
        <v>53448.2</v>
      </c>
      <c r="G93" s="1">
        <f>G94+G95</f>
        <v>33168.7</v>
      </c>
    </row>
    <row r="94" spans="2:7" s="21" customFormat="1" ht="18.75" customHeight="1">
      <c r="B94" s="11" t="s">
        <v>16</v>
      </c>
      <c r="C94" s="9" t="s">
        <v>8</v>
      </c>
      <c r="D94" s="9" t="s">
        <v>5</v>
      </c>
      <c r="E94" s="1">
        <f>600+37517.4</f>
        <v>38117.4</v>
      </c>
      <c r="F94" s="1">
        <f>600+49761.6</f>
        <v>50361.6</v>
      </c>
      <c r="G94" s="1">
        <f>600+29482.1</f>
        <v>30082.1</v>
      </c>
    </row>
    <row r="95" spans="2:7" s="21" customFormat="1" ht="30" customHeight="1">
      <c r="B95" s="11" t="s">
        <v>63</v>
      </c>
      <c r="C95" s="9" t="s">
        <v>8</v>
      </c>
      <c r="D95" s="9" t="s">
        <v>62</v>
      </c>
      <c r="E95" s="1">
        <v>3086.6</v>
      </c>
      <c r="F95" s="1">
        <v>3086.6</v>
      </c>
      <c r="G95" s="1">
        <v>3086.6</v>
      </c>
    </row>
    <row r="96" spans="2:7" s="21" customFormat="1" ht="136.5" customHeight="1">
      <c r="B96" s="14" t="s">
        <v>129</v>
      </c>
      <c r="C96" s="9"/>
      <c r="D96" s="9"/>
      <c r="E96" s="1">
        <f>E97</f>
        <v>752.4</v>
      </c>
      <c r="F96" s="1">
        <f>F97</f>
        <v>752.4</v>
      </c>
      <c r="G96" s="1">
        <f>G97</f>
        <v>752.4</v>
      </c>
    </row>
    <row r="97" spans="2:7" s="21" customFormat="1" ht="15.75">
      <c r="B97" s="23" t="s">
        <v>28</v>
      </c>
      <c r="C97" s="9" t="s">
        <v>8</v>
      </c>
      <c r="D97" s="9" t="s">
        <v>6</v>
      </c>
      <c r="E97" s="1">
        <v>752.4</v>
      </c>
      <c r="F97" s="1">
        <v>752.4</v>
      </c>
      <c r="G97" s="1">
        <v>752.4</v>
      </c>
    </row>
    <row r="98" spans="2:7" s="21" customFormat="1" ht="162" customHeight="1">
      <c r="B98" s="14" t="s">
        <v>97</v>
      </c>
      <c r="C98" s="9"/>
      <c r="D98" s="9"/>
      <c r="E98" s="1">
        <f>E99</f>
        <v>12530.6</v>
      </c>
      <c r="F98" s="1">
        <f>F99</f>
        <v>12530.6</v>
      </c>
      <c r="G98" s="1">
        <f>G99</f>
        <v>12530.6</v>
      </c>
    </row>
    <row r="99" spans="2:7" s="21" customFormat="1" ht="18" customHeight="1">
      <c r="B99" s="23" t="s">
        <v>28</v>
      </c>
      <c r="C99" s="9" t="s">
        <v>8</v>
      </c>
      <c r="D99" s="9" t="s">
        <v>6</v>
      </c>
      <c r="E99" s="1">
        <v>12530.6</v>
      </c>
      <c r="F99" s="1">
        <v>12530.6</v>
      </c>
      <c r="G99" s="1">
        <v>12530.6</v>
      </c>
    </row>
    <row r="100" spans="2:7" s="21" customFormat="1" ht="32.25" customHeight="1" hidden="1">
      <c r="B100" s="23" t="s">
        <v>58</v>
      </c>
      <c r="C100" s="9" t="s">
        <v>8</v>
      </c>
      <c r="D100" s="9" t="s">
        <v>6</v>
      </c>
      <c r="E100" s="1" t="e">
        <f>#REF!</f>
        <v>#REF!</v>
      </c>
      <c r="F100" s="1" t="e">
        <f>#REF!</f>
        <v>#REF!</v>
      </c>
      <c r="G100" s="1" t="e">
        <f>#REF!</f>
        <v>#REF!</v>
      </c>
    </row>
    <row r="101" spans="2:7" s="21" customFormat="1" ht="117" customHeight="1">
      <c r="B101" s="14" t="s">
        <v>98</v>
      </c>
      <c r="C101" s="9"/>
      <c r="D101" s="9"/>
      <c r="E101" s="1">
        <f>E103</f>
        <v>7907.7</v>
      </c>
      <c r="F101" s="1">
        <f>F103</f>
        <v>7907.7</v>
      </c>
      <c r="G101" s="1">
        <f>G103</f>
        <v>7907.7</v>
      </c>
    </row>
    <row r="102" spans="2:7" s="21" customFormat="1" ht="50.25" customHeight="1" hidden="1">
      <c r="B102" s="23" t="s">
        <v>57</v>
      </c>
      <c r="C102" s="9" t="s">
        <v>8</v>
      </c>
      <c r="D102" s="9" t="s">
        <v>6</v>
      </c>
      <c r="E102" s="1" t="e">
        <f>#REF!</f>
        <v>#REF!</v>
      </c>
      <c r="F102" s="1" t="e">
        <f>#REF!</f>
        <v>#REF!</v>
      </c>
      <c r="G102" s="1" t="e">
        <f>#REF!</f>
        <v>#REF!</v>
      </c>
    </row>
    <row r="103" spans="2:7" s="21" customFormat="1" ht="15.75">
      <c r="B103" s="23" t="s">
        <v>28</v>
      </c>
      <c r="C103" s="9" t="s">
        <v>8</v>
      </c>
      <c r="D103" s="9" t="s">
        <v>6</v>
      </c>
      <c r="E103" s="1">
        <v>7907.7</v>
      </c>
      <c r="F103" s="1">
        <v>7907.7</v>
      </c>
      <c r="G103" s="1">
        <v>7907.7</v>
      </c>
    </row>
    <row r="104" spans="2:7" s="21" customFormat="1" ht="102.75" customHeight="1">
      <c r="B104" s="22" t="s">
        <v>91</v>
      </c>
      <c r="C104" s="9"/>
      <c r="D104" s="9"/>
      <c r="E104" s="1">
        <f>E105</f>
        <v>4590.1</v>
      </c>
      <c r="F104" s="1">
        <f>F105</f>
        <v>4774.7</v>
      </c>
      <c r="G104" s="1">
        <f>G105</f>
        <v>4965.6</v>
      </c>
    </row>
    <row r="105" spans="2:7" s="21" customFormat="1" ht="15.75">
      <c r="B105" s="23" t="s">
        <v>28</v>
      </c>
      <c r="C105" s="9" t="s">
        <v>8</v>
      </c>
      <c r="D105" s="9" t="s">
        <v>6</v>
      </c>
      <c r="E105" s="1">
        <v>4590.1</v>
      </c>
      <c r="F105" s="1">
        <v>4774.7</v>
      </c>
      <c r="G105" s="1">
        <v>4965.6</v>
      </c>
    </row>
    <row r="106" spans="2:7" s="21" customFormat="1" ht="51" customHeight="1" hidden="1">
      <c r="B106" s="11" t="s">
        <v>23</v>
      </c>
      <c r="C106" s="9" t="s">
        <v>8</v>
      </c>
      <c r="D106" s="9" t="s">
        <v>62</v>
      </c>
      <c r="E106" s="16"/>
      <c r="F106" s="16"/>
      <c r="G106" s="16"/>
    </row>
    <row r="107" spans="2:7" s="21" customFormat="1" ht="47.25">
      <c r="B107" s="14" t="s">
        <v>87</v>
      </c>
      <c r="C107" s="9"/>
      <c r="D107" s="9"/>
      <c r="E107" s="16">
        <f>E108</f>
        <v>3907.3</v>
      </c>
      <c r="F107" s="16">
        <f>F108</f>
        <v>3558.2</v>
      </c>
      <c r="G107" s="16">
        <f>G108</f>
        <v>3558.2</v>
      </c>
    </row>
    <row r="108" spans="2:7" s="21" customFormat="1" ht="33" customHeight="1">
      <c r="B108" s="11" t="s">
        <v>63</v>
      </c>
      <c r="C108" s="9" t="s">
        <v>8</v>
      </c>
      <c r="D108" s="9" t="s">
        <v>62</v>
      </c>
      <c r="E108" s="16">
        <v>3907.3</v>
      </c>
      <c r="F108" s="16">
        <v>3558.2</v>
      </c>
      <c r="G108" s="16">
        <v>3558.2</v>
      </c>
    </row>
    <row r="109" spans="2:7" s="20" customFormat="1" ht="20.25" customHeight="1">
      <c r="B109" s="8" t="s">
        <v>114</v>
      </c>
      <c r="C109" s="24"/>
      <c r="D109" s="24"/>
      <c r="E109" s="10">
        <f>E123+E125+E141+E145+E147+E174+E139+E179+E181+E131+E119+E137+E176+E133+E135+E121+E202+E210+E143+E172</f>
        <v>825030.9999999999</v>
      </c>
      <c r="F109" s="10">
        <f>F123+F125+F141+F145+F147+F174+F139+F179+F181+F131+F119+F137+F176+F133+F135+F121+F202+F210+F143+F172</f>
        <v>603802.5</v>
      </c>
      <c r="G109" s="10">
        <f>G123+G125+G141+G145+G147+G174+G139+G179+G181+G131+G119+G137+G176+G133+G135+G121+G202+G210+G143+G172</f>
        <v>250327</v>
      </c>
    </row>
    <row r="110" spans="2:7" s="20" customFormat="1" ht="48.75" customHeight="1" hidden="1">
      <c r="B110" s="25" t="s">
        <v>40</v>
      </c>
      <c r="C110" s="9"/>
      <c r="D110" s="9"/>
      <c r="E110" s="1">
        <f aca="true" t="shared" si="0" ref="E110:G111">E111</f>
        <v>0</v>
      </c>
      <c r="F110" s="1">
        <f t="shared" si="0"/>
        <v>0</v>
      </c>
      <c r="G110" s="1">
        <f t="shared" si="0"/>
        <v>0</v>
      </c>
    </row>
    <row r="111" spans="2:7" s="20" customFormat="1" ht="12.75" customHeight="1" hidden="1">
      <c r="B111" s="26" t="s">
        <v>20</v>
      </c>
      <c r="C111" s="9" t="s">
        <v>7</v>
      </c>
      <c r="D111" s="9" t="s">
        <v>4</v>
      </c>
      <c r="E111" s="1">
        <f t="shared" si="0"/>
        <v>0</v>
      </c>
      <c r="F111" s="1">
        <f t="shared" si="0"/>
        <v>0</v>
      </c>
      <c r="G111" s="1">
        <f t="shared" si="0"/>
        <v>0</v>
      </c>
    </row>
    <row r="112" spans="2:7" s="20" customFormat="1" ht="45.75" customHeight="1" hidden="1">
      <c r="B112" s="11" t="s">
        <v>25</v>
      </c>
      <c r="C112" s="9" t="s">
        <v>7</v>
      </c>
      <c r="D112" s="9" t="s">
        <v>4</v>
      </c>
      <c r="E112" s="1">
        <v>0</v>
      </c>
      <c r="F112" s="1">
        <v>0</v>
      </c>
      <c r="G112" s="1">
        <v>0</v>
      </c>
    </row>
    <row r="113" spans="2:7" s="20" customFormat="1" ht="18" customHeight="1" hidden="1">
      <c r="B113" s="8" t="s">
        <v>9</v>
      </c>
      <c r="C113" s="24" t="s">
        <v>3</v>
      </c>
      <c r="D113" s="24" t="s">
        <v>12</v>
      </c>
      <c r="E113" s="10">
        <f aca="true" t="shared" si="1" ref="E113:G114">E114</f>
        <v>0</v>
      </c>
      <c r="F113" s="10">
        <f t="shared" si="1"/>
        <v>0</v>
      </c>
      <c r="G113" s="10">
        <f t="shared" si="1"/>
        <v>0</v>
      </c>
    </row>
    <row r="114" spans="2:7" s="20" customFormat="1" ht="63.75" customHeight="1" hidden="1">
      <c r="B114" s="14" t="s">
        <v>53</v>
      </c>
      <c r="C114" s="9" t="s">
        <v>3</v>
      </c>
      <c r="D114" s="9" t="s">
        <v>17</v>
      </c>
      <c r="E114" s="1">
        <f t="shared" si="1"/>
        <v>0</v>
      </c>
      <c r="F114" s="1">
        <f t="shared" si="1"/>
        <v>0</v>
      </c>
      <c r="G114" s="1">
        <f t="shared" si="1"/>
        <v>0</v>
      </c>
    </row>
    <row r="115" spans="2:7" s="20" customFormat="1" ht="47.25" customHeight="1" hidden="1">
      <c r="B115" s="11" t="s">
        <v>23</v>
      </c>
      <c r="C115" s="9" t="s">
        <v>3</v>
      </c>
      <c r="D115" s="9" t="s">
        <v>17</v>
      </c>
      <c r="E115" s="1"/>
      <c r="F115" s="1"/>
      <c r="G115" s="1"/>
    </row>
    <row r="116" spans="2:7" s="20" customFormat="1" ht="18" customHeight="1" hidden="1">
      <c r="B116" s="8" t="s">
        <v>29</v>
      </c>
      <c r="C116" s="24" t="s">
        <v>6</v>
      </c>
      <c r="D116" s="24" t="s">
        <v>12</v>
      </c>
      <c r="E116" s="10">
        <f aca="true" t="shared" si="2" ref="E116:G117">E117</f>
        <v>0</v>
      </c>
      <c r="F116" s="10">
        <f t="shared" si="2"/>
        <v>0</v>
      </c>
      <c r="G116" s="10">
        <f t="shared" si="2"/>
        <v>0</v>
      </c>
    </row>
    <row r="117" spans="2:7" s="20" customFormat="1" ht="81.75" customHeight="1" hidden="1">
      <c r="B117" s="14" t="s">
        <v>49</v>
      </c>
      <c r="C117" s="9" t="s">
        <v>6</v>
      </c>
      <c r="D117" s="9" t="s">
        <v>47</v>
      </c>
      <c r="E117" s="1">
        <f t="shared" si="2"/>
        <v>0</v>
      </c>
      <c r="F117" s="1">
        <f t="shared" si="2"/>
        <v>0</v>
      </c>
      <c r="G117" s="1">
        <f t="shared" si="2"/>
        <v>0</v>
      </c>
    </row>
    <row r="118" spans="2:7" s="20" customFormat="1" ht="48" customHeight="1" hidden="1">
      <c r="B118" s="11" t="s">
        <v>23</v>
      </c>
      <c r="C118" s="9" t="s">
        <v>6</v>
      </c>
      <c r="D118" s="9" t="s">
        <v>47</v>
      </c>
      <c r="E118" s="1"/>
      <c r="F118" s="1"/>
      <c r="G118" s="1"/>
    </row>
    <row r="119" spans="2:7" s="20" customFormat="1" ht="36" customHeight="1">
      <c r="B119" s="14" t="s">
        <v>138</v>
      </c>
      <c r="C119" s="9"/>
      <c r="D119" s="9"/>
      <c r="E119" s="1">
        <f>E120</f>
        <v>1304</v>
      </c>
      <c r="F119" s="1">
        <f>F120</f>
        <v>0</v>
      </c>
      <c r="G119" s="1">
        <f>G120</f>
        <v>0</v>
      </c>
    </row>
    <row r="120" spans="2:7" s="20" customFormat="1" ht="19.5" customHeight="1">
      <c r="B120" s="11" t="s">
        <v>14</v>
      </c>
      <c r="C120" s="9" t="s">
        <v>3</v>
      </c>
      <c r="D120" s="9" t="s">
        <v>17</v>
      </c>
      <c r="E120" s="1">
        <v>1304</v>
      </c>
      <c r="F120" s="1">
        <v>0</v>
      </c>
      <c r="G120" s="1">
        <v>0</v>
      </c>
    </row>
    <row r="121" spans="2:7" s="20" customFormat="1" ht="51" customHeight="1">
      <c r="B121" s="14" t="s">
        <v>137</v>
      </c>
      <c r="C121" s="9"/>
      <c r="D121" s="9"/>
      <c r="E121" s="1">
        <f>E122</f>
        <v>0</v>
      </c>
      <c r="F121" s="1">
        <f>F122</f>
        <v>1985.9</v>
      </c>
      <c r="G121" s="1">
        <f>G122</f>
        <v>1985.9</v>
      </c>
    </row>
    <row r="122" spans="2:7" s="20" customFormat="1" ht="19.5" customHeight="1">
      <c r="B122" s="11" t="s">
        <v>14</v>
      </c>
      <c r="C122" s="9" t="s">
        <v>3</v>
      </c>
      <c r="D122" s="9" t="s">
        <v>17</v>
      </c>
      <c r="E122" s="1">
        <v>0</v>
      </c>
      <c r="F122" s="1">
        <v>1985.9</v>
      </c>
      <c r="G122" s="1">
        <v>1985.9</v>
      </c>
    </row>
    <row r="123" spans="2:7" s="20" customFormat="1" ht="36.75" customHeight="1">
      <c r="B123" s="14" t="s">
        <v>83</v>
      </c>
      <c r="C123" s="24"/>
      <c r="D123" s="24"/>
      <c r="E123" s="1">
        <f>E124</f>
        <v>92093</v>
      </c>
      <c r="F123" s="1">
        <f>F124</f>
        <v>58993</v>
      </c>
      <c r="G123" s="1">
        <f>G124</f>
        <v>58993</v>
      </c>
    </row>
    <row r="124" spans="2:7" s="20" customFormat="1" ht="21" customHeight="1">
      <c r="B124" s="11" t="s">
        <v>59</v>
      </c>
      <c r="C124" s="9" t="s">
        <v>6</v>
      </c>
      <c r="D124" s="9" t="s">
        <v>47</v>
      </c>
      <c r="E124" s="1">
        <v>92093</v>
      </c>
      <c r="F124" s="1">
        <v>58993</v>
      </c>
      <c r="G124" s="1">
        <v>58993</v>
      </c>
    </row>
    <row r="125" spans="2:7" s="20" customFormat="1" ht="66" customHeight="1">
      <c r="B125" s="14" t="s">
        <v>115</v>
      </c>
      <c r="C125" s="9"/>
      <c r="D125" s="9"/>
      <c r="E125" s="1">
        <f>E126</f>
        <v>8000</v>
      </c>
      <c r="F125" s="1">
        <f>F126</f>
        <v>0</v>
      </c>
      <c r="G125" s="1">
        <f>G126</f>
        <v>0</v>
      </c>
    </row>
    <row r="126" spans="2:7" s="20" customFormat="1" ht="21.75" customHeight="1">
      <c r="B126" s="11" t="s">
        <v>59</v>
      </c>
      <c r="C126" s="9" t="s">
        <v>6</v>
      </c>
      <c r="D126" s="9" t="s">
        <v>47</v>
      </c>
      <c r="E126" s="1">
        <v>8000</v>
      </c>
      <c r="F126" s="1">
        <v>0</v>
      </c>
      <c r="G126" s="1">
        <v>0</v>
      </c>
    </row>
    <row r="127" spans="2:7" s="20" customFormat="1" ht="19.5" customHeight="1" hidden="1">
      <c r="B127" s="14" t="s">
        <v>56</v>
      </c>
      <c r="C127" s="9"/>
      <c r="D127" s="9"/>
      <c r="E127" s="1">
        <f aca="true" t="shared" si="3" ref="E127:G128">E128</f>
        <v>0</v>
      </c>
      <c r="F127" s="1">
        <f t="shared" si="3"/>
        <v>0</v>
      </c>
      <c r="G127" s="1">
        <f t="shared" si="3"/>
        <v>0</v>
      </c>
    </row>
    <row r="128" spans="2:7" s="20" customFormat="1" ht="19.5" customHeight="1" hidden="1">
      <c r="B128" s="11" t="s">
        <v>55</v>
      </c>
      <c r="C128" s="9" t="s">
        <v>7</v>
      </c>
      <c r="D128" s="9" t="s">
        <v>5</v>
      </c>
      <c r="E128" s="1">
        <f t="shared" si="3"/>
        <v>0</v>
      </c>
      <c r="F128" s="1">
        <f t="shared" si="3"/>
        <v>0</v>
      </c>
      <c r="G128" s="1">
        <f t="shared" si="3"/>
        <v>0</v>
      </c>
    </row>
    <row r="129" spans="2:7" s="20" customFormat="1" ht="47.25" customHeight="1" hidden="1">
      <c r="B129" s="11" t="s">
        <v>23</v>
      </c>
      <c r="C129" s="9" t="s">
        <v>7</v>
      </c>
      <c r="D129" s="9" t="s">
        <v>5</v>
      </c>
      <c r="E129" s="1"/>
      <c r="F129" s="1"/>
      <c r="G129" s="1"/>
    </row>
    <row r="130" spans="2:7" s="20" customFormat="1" ht="97.5" customHeight="1" hidden="1">
      <c r="B130" s="14" t="s">
        <v>41</v>
      </c>
      <c r="C130" s="9"/>
      <c r="D130" s="9"/>
      <c r="E130" s="1" t="e">
        <f>E148+#REF!</f>
        <v>#REF!</v>
      </c>
      <c r="F130" s="1" t="e">
        <f>F148+#REF!</f>
        <v>#REF!</v>
      </c>
      <c r="G130" s="1" t="e">
        <f>G148+#REF!</f>
        <v>#REF!</v>
      </c>
    </row>
    <row r="131" spans="2:7" s="20" customFormat="1" ht="36" customHeight="1">
      <c r="B131" s="14" t="s">
        <v>96</v>
      </c>
      <c r="C131" s="9"/>
      <c r="D131" s="9"/>
      <c r="E131" s="1">
        <f>E132</f>
        <v>4500</v>
      </c>
      <c r="F131" s="1">
        <f>F132</f>
        <v>0</v>
      </c>
      <c r="G131" s="1">
        <f>G132</f>
        <v>0</v>
      </c>
    </row>
    <row r="132" spans="2:7" s="20" customFormat="1" ht="21.75" customHeight="1">
      <c r="B132" s="11" t="s">
        <v>59</v>
      </c>
      <c r="C132" s="9" t="s">
        <v>6</v>
      </c>
      <c r="D132" s="9" t="s">
        <v>47</v>
      </c>
      <c r="E132" s="1">
        <v>4500</v>
      </c>
      <c r="F132" s="1">
        <v>0</v>
      </c>
      <c r="G132" s="1">
        <v>0</v>
      </c>
    </row>
    <row r="133" spans="2:7" s="20" customFormat="1" ht="63">
      <c r="B133" s="14" t="s">
        <v>130</v>
      </c>
      <c r="C133" s="9"/>
      <c r="D133" s="9"/>
      <c r="E133" s="1">
        <f>E134</f>
        <v>14654.4</v>
      </c>
      <c r="F133" s="1">
        <f>F134</f>
        <v>0</v>
      </c>
      <c r="G133" s="1">
        <f>G134</f>
        <v>0</v>
      </c>
    </row>
    <row r="134" spans="2:7" s="20" customFormat="1" ht="36" customHeight="1">
      <c r="B134" s="11" t="s">
        <v>120</v>
      </c>
      <c r="C134" s="9" t="s">
        <v>6</v>
      </c>
      <c r="D134" s="9" t="s">
        <v>39</v>
      </c>
      <c r="E134" s="1">
        <v>14654.4</v>
      </c>
      <c r="F134" s="1">
        <v>0</v>
      </c>
      <c r="G134" s="1">
        <v>0</v>
      </c>
    </row>
    <row r="135" spans="2:7" s="20" customFormat="1" ht="31.5">
      <c r="B135" s="14" t="s">
        <v>135</v>
      </c>
      <c r="C135" s="9"/>
      <c r="D135" s="9"/>
      <c r="E135" s="1">
        <f>E136</f>
        <v>0</v>
      </c>
      <c r="F135" s="1">
        <f>F136</f>
        <v>1200</v>
      </c>
      <c r="G135" s="1">
        <f>G136</f>
        <v>1200</v>
      </c>
    </row>
    <row r="136" spans="2:7" s="20" customFormat="1" ht="15.75">
      <c r="B136" s="11" t="s">
        <v>20</v>
      </c>
      <c r="C136" s="9" t="s">
        <v>7</v>
      </c>
      <c r="D136" s="9" t="s">
        <v>4</v>
      </c>
      <c r="E136" s="1">
        <v>0</v>
      </c>
      <c r="F136" s="1">
        <v>1200</v>
      </c>
      <c r="G136" s="1">
        <v>1200</v>
      </c>
    </row>
    <row r="137" spans="2:7" s="20" customFormat="1" ht="35.25" customHeight="1">
      <c r="B137" s="14" t="s">
        <v>108</v>
      </c>
      <c r="C137" s="9"/>
      <c r="D137" s="9"/>
      <c r="E137" s="1">
        <f>E138</f>
        <v>17022.3</v>
      </c>
      <c r="F137" s="1">
        <f>F138</f>
        <v>17022.3</v>
      </c>
      <c r="G137" s="1">
        <f>G138</f>
        <v>17022.3</v>
      </c>
    </row>
    <row r="138" spans="2:7" s="20" customFormat="1" ht="15.75">
      <c r="B138" s="11" t="s">
        <v>55</v>
      </c>
      <c r="C138" s="9" t="s">
        <v>7</v>
      </c>
      <c r="D138" s="9" t="s">
        <v>5</v>
      </c>
      <c r="E138" s="1">
        <v>17022.3</v>
      </c>
      <c r="F138" s="1">
        <v>17022.3</v>
      </c>
      <c r="G138" s="1">
        <v>17022.3</v>
      </c>
    </row>
    <row r="139" spans="2:7" s="20" customFormat="1" ht="63">
      <c r="B139" s="14" t="s">
        <v>82</v>
      </c>
      <c r="C139" s="9"/>
      <c r="D139" s="9"/>
      <c r="E139" s="1">
        <f>E140</f>
        <v>29430.8</v>
      </c>
      <c r="F139" s="1">
        <f>F140</f>
        <v>0</v>
      </c>
      <c r="G139" s="1">
        <f>G140</f>
        <v>0</v>
      </c>
    </row>
    <row r="140" spans="2:7" s="20" customFormat="1" ht="15.75">
      <c r="B140" s="18" t="s">
        <v>55</v>
      </c>
      <c r="C140" s="9" t="s">
        <v>7</v>
      </c>
      <c r="D140" s="9" t="s">
        <v>5</v>
      </c>
      <c r="E140" s="1">
        <v>29430.8</v>
      </c>
      <c r="F140" s="1">
        <v>0</v>
      </c>
      <c r="G140" s="1">
        <v>0</v>
      </c>
    </row>
    <row r="141" spans="2:7" s="20" customFormat="1" ht="98.25" customHeight="1">
      <c r="B141" s="14" t="s">
        <v>80</v>
      </c>
      <c r="C141" s="9"/>
      <c r="D141" s="9"/>
      <c r="E141" s="1">
        <f>E142</f>
        <v>38879.2</v>
      </c>
      <c r="F141" s="1">
        <f>F142</f>
        <v>37666.1</v>
      </c>
      <c r="G141" s="1">
        <f>G142</f>
        <v>36929.3</v>
      </c>
    </row>
    <row r="142" spans="2:7" s="20" customFormat="1" ht="15.75">
      <c r="B142" s="11" t="s">
        <v>15</v>
      </c>
      <c r="C142" s="9" t="s">
        <v>10</v>
      </c>
      <c r="D142" s="9" t="s">
        <v>4</v>
      </c>
      <c r="E142" s="1">
        <v>38879.2</v>
      </c>
      <c r="F142" s="1">
        <v>37666.1</v>
      </c>
      <c r="G142" s="1">
        <v>36929.3</v>
      </c>
    </row>
    <row r="143" spans="2:7" s="20" customFormat="1" ht="145.5" customHeight="1">
      <c r="B143" s="14" t="s">
        <v>136</v>
      </c>
      <c r="C143" s="9"/>
      <c r="D143" s="9"/>
      <c r="E143" s="1">
        <f>E144</f>
        <v>18401.2</v>
      </c>
      <c r="F143" s="1">
        <f>F144</f>
        <v>18401.2</v>
      </c>
      <c r="G143" s="1">
        <f>G144</f>
        <v>18401.2</v>
      </c>
    </row>
    <row r="144" spans="2:7" s="20" customFormat="1" ht="15.75">
      <c r="B144" s="11" t="s">
        <v>15</v>
      </c>
      <c r="C144" s="9" t="s">
        <v>10</v>
      </c>
      <c r="D144" s="9" t="s">
        <v>4</v>
      </c>
      <c r="E144" s="1">
        <v>18401.2</v>
      </c>
      <c r="F144" s="1">
        <v>18401.2</v>
      </c>
      <c r="G144" s="1">
        <v>18401.2</v>
      </c>
    </row>
    <row r="145" spans="2:7" s="20" customFormat="1" ht="54.75" customHeight="1">
      <c r="B145" s="14" t="s">
        <v>140</v>
      </c>
      <c r="C145" s="9"/>
      <c r="D145" s="9"/>
      <c r="E145" s="1">
        <f>E146</f>
        <v>176092.2</v>
      </c>
      <c r="F145" s="1">
        <f>F146</f>
        <v>176092.2</v>
      </c>
      <c r="G145" s="1">
        <f>G146</f>
        <v>0</v>
      </c>
    </row>
    <row r="146" spans="2:7" s="20" customFormat="1" ht="15.75">
      <c r="B146" s="11" t="s">
        <v>15</v>
      </c>
      <c r="C146" s="9" t="s">
        <v>10</v>
      </c>
      <c r="D146" s="9" t="s">
        <v>4</v>
      </c>
      <c r="E146" s="1">
        <v>176092.2</v>
      </c>
      <c r="F146" s="1">
        <v>176092.2</v>
      </c>
      <c r="G146" s="1">
        <v>0</v>
      </c>
    </row>
    <row r="147" spans="2:7" s="20" customFormat="1" ht="57" customHeight="1">
      <c r="B147" s="14" t="s">
        <v>85</v>
      </c>
      <c r="C147" s="9"/>
      <c r="D147" s="9"/>
      <c r="E147" s="1">
        <f>E148</f>
        <v>2033.1</v>
      </c>
      <c r="F147" s="1">
        <f>F148</f>
        <v>2033.1</v>
      </c>
      <c r="G147" s="1">
        <f>G148</f>
        <v>2033.1</v>
      </c>
    </row>
    <row r="148" spans="2:7" s="20" customFormat="1" ht="15.75">
      <c r="B148" s="11" t="s">
        <v>72</v>
      </c>
      <c r="C148" s="9" t="s">
        <v>10</v>
      </c>
      <c r="D148" s="9" t="s">
        <v>5</v>
      </c>
      <c r="E148" s="1">
        <v>2033.1</v>
      </c>
      <c r="F148" s="1">
        <v>2033.1</v>
      </c>
      <c r="G148" s="1">
        <v>2033.1</v>
      </c>
    </row>
    <row r="149" spans="2:7" s="20" customFormat="1" ht="63" customHeight="1" hidden="1">
      <c r="B149" s="11" t="s">
        <v>32</v>
      </c>
      <c r="C149" s="9" t="s">
        <v>10</v>
      </c>
      <c r="D149" s="9" t="s">
        <v>3</v>
      </c>
      <c r="E149" s="1"/>
      <c r="F149" s="1"/>
      <c r="G149" s="1"/>
    </row>
    <row r="150" spans="2:7" s="20" customFormat="1" ht="36" customHeight="1" hidden="1">
      <c r="B150" s="14" t="s">
        <v>34</v>
      </c>
      <c r="C150" s="9"/>
      <c r="D150" s="9"/>
      <c r="E150" s="1">
        <f aca="true" t="shared" si="4" ref="E150:G151">E151</f>
        <v>0</v>
      </c>
      <c r="F150" s="1">
        <f t="shared" si="4"/>
        <v>0</v>
      </c>
      <c r="G150" s="1">
        <f t="shared" si="4"/>
        <v>0</v>
      </c>
    </row>
    <row r="151" spans="2:7" s="20" customFormat="1" ht="33" customHeight="1" hidden="1">
      <c r="B151" s="11" t="s">
        <v>19</v>
      </c>
      <c r="C151" s="9" t="s">
        <v>10</v>
      </c>
      <c r="D151" s="9" t="s">
        <v>3</v>
      </c>
      <c r="E151" s="1">
        <f t="shared" si="4"/>
        <v>0</v>
      </c>
      <c r="F151" s="1">
        <f t="shared" si="4"/>
        <v>0</v>
      </c>
      <c r="G151" s="1">
        <f t="shared" si="4"/>
        <v>0</v>
      </c>
    </row>
    <row r="152" spans="2:7" s="20" customFormat="1" ht="37.5" customHeight="1" hidden="1">
      <c r="B152" s="11" t="s">
        <v>25</v>
      </c>
      <c r="C152" s="9" t="s">
        <v>10</v>
      </c>
      <c r="D152" s="9" t="s">
        <v>3</v>
      </c>
      <c r="E152" s="1"/>
      <c r="F152" s="1"/>
      <c r="G152" s="1"/>
    </row>
    <row r="153" spans="2:7" s="20" customFormat="1" ht="31.5" customHeight="1" hidden="1">
      <c r="B153" s="14" t="s">
        <v>35</v>
      </c>
      <c r="C153" s="9"/>
      <c r="D153" s="9"/>
      <c r="E153" s="1">
        <f aca="true" t="shared" si="5" ref="E153:G154">E154</f>
        <v>0</v>
      </c>
      <c r="F153" s="1">
        <f t="shared" si="5"/>
        <v>0</v>
      </c>
      <c r="G153" s="1">
        <f t="shared" si="5"/>
        <v>0</v>
      </c>
    </row>
    <row r="154" spans="2:7" s="20" customFormat="1" ht="34.5" customHeight="1" hidden="1">
      <c r="B154" s="11" t="s">
        <v>19</v>
      </c>
      <c r="C154" s="9" t="s">
        <v>10</v>
      </c>
      <c r="D154" s="9" t="s">
        <v>3</v>
      </c>
      <c r="E154" s="1">
        <f t="shared" si="5"/>
        <v>0</v>
      </c>
      <c r="F154" s="1">
        <f t="shared" si="5"/>
        <v>0</v>
      </c>
      <c r="G154" s="1">
        <f t="shared" si="5"/>
        <v>0</v>
      </c>
    </row>
    <row r="155" spans="2:7" s="20" customFormat="1" ht="30" customHeight="1" hidden="1">
      <c r="B155" s="11" t="s">
        <v>25</v>
      </c>
      <c r="C155" s="9" t="s">
        <v>10</v>
      </c>
      <c r="D155" s="9" t="s">
        <v>3</v>
      </c>
      <c r="E155" s="1"/>
      <c r="F155" s="1"/>
      <c r="G155" s="1"/>
    </row>
    <row r="156" spans="2:7" s="20" customFormat="1" ht="36" customHeight="1" hidden="1">
      <c r="B156" s="14" t="s">
        <v>36</v>
      </c>
      <c r="C156" s="9"/>
      <c r="D156" s="9"/>
      <c r="E156" s="1">
        <f aca="true" t="shared" si="6" ref="E156:G157">E157</f>
        <v>0</v>
      </c>
      <c r="F156" s="1">
        <f t="shared" si="6"/>
        <v>0</v>
      </c>
      <c r="G156" s="1">
        <f t="shared" si="6"/>
        <v>0</v>
      </c>
    </row>
    <row r="157" spans="2:7" s="20" customFormat="1" ht="39" customHeight="1" hidden="1">
      <c r="B157" s="11" t="s">
        <v>19</v>
      </c>
      <c r="C157" s="9" t="s">
        <v>10</v>
      </c>
      <c r="D157" s="9" t="s">
        <v>3</v>
      </c>
      <c r="E157" s="1">
        <f t="shared" si="6"/>
        <v>0</v>
      </c>
      <c r="F157" s="1">
        <f t="shared" si="6"/>
        <v>0</v>
      </c>
      <c r="G157" s="1">
        <f t="shared" si="6"/>
        <v>0</v>
      </c>
    </row>
    <row r="158" spans="2:7" s="20" customFormat="1" ht="27" customHeight="1" hidden="1">
      <c r="B158" s="11" t="s">
        <v>23</v>
      </c>
      <c r="C158" s="9" t="s">
        <v>10</v>
      </c>
      <c r="D158" s="9" t="s">
        <v>3</v>
      </c>
      <c r="E158" s="1"/>
      <c r="F158" s="1"/>
      <c r="G158" s="1"/>
    </row>
    <row r="159" spans="2:7" s="20" customFormat="1" ht="0" customHeight="1" hidden="1">
      <c r="B159" s="14" t="s">
        <v>38</v>
      </c>
      <c r="C159" s="9"/>
      <c r="D159" s="9"/>
      <c r="E159" s="1">
        <f aca="true" t="shared" si="7" ref="E159:G160">E160</f>
        <v>0</v>
      </c>
      <c r="F159" s="1">
        <f t="shared" si="7"/>
        <v>0</v>
      </c>
      <c r="G159" s="1">
        <f t="shared" si="7"/>
        <v>0</v>
      </c>
    </row>
    <row r="160" spans="2:7" s="20" customFormat="1" ht="30.75" customHeight="1" hidden="1">
      <c r="B160" s="11" t="s">
        <v>15</v>
      </c>
      <c r="C160" s="27" t="s">
        <v>10</v>
      </c>
      <c r="D160" s="27" t="s">
        <v>4</v>
      </c>
      <c r="E160" s="1">
        <f t="shared" si="7"/>
        <v>0</v>
      </c>
      <c r="F160" s="1">
        <f t="shared" si="7"/>
        <v>0</v>
      </c>
      <c r="G160" s="1">
        <f t="shared" si="7"/>
        <v>0</v>
      </c>
    </row>
    <row r="161" spans="2:7" s="20" customFormat="1" ht="31.5" customHeight="1" hidden="1">
      <c r="B161" s="11" t="s">
        <v>23</v>
      </c>
      <c r="C161" s="9" t="s">
        <v>10</v>
      </c>
      <c r="D161" s="9" t="s">
        <v>4</v>
      </c>
      <c r="E161" s="1"/>
      <c r="F161" s="1"/>
      <c r="G161" s="1"/>
    </row>
    <row r="162" spans="2:7" s="20" customFormat="1" ht="48.75" customHeight="1" hidden="1">
      <c r="B162" s="14" t="s">
        <v>43</v>
      </c>
      <c r="C162" s="9"/>
      <c r="D162" s="9"/>
      <c r="E162" s="1"/>
      <c r="F162" s="1"/>
      <c r="G162" s="1"/>
    </row>
    <row r="163" spans="2:7" s="20" customFormat="1" ht="19.5" customHeight="1" hidden="1">
      <c r="B163" s="11" t="s">
        <v>20</v>
      </c>
      <c r="C163" s="9" t="s">
        <v>7</v>
      </c>
      <c r="D163" s="9" t="s">
        <v>4</v>
      </c>
      <c r="E163" s="1"/>
      <c r="F163" s="1"/>
      <c r="G163" s="1"/>
    </row>
    <row r="164" spans="2:7" s="20" customFormat="1" ht="48" customHeight="1" hidden="1">
      <c r="B164" s="11" t="s">
        <v>45</v>
      </c>
      <c r="C164" s="9" t="s">
        <v>44</v>
      </c>
      <c r="D164" s="9" t="s">
        <v>4</v>
      </c>
      <c r="E164" s="1"/>
      <c r="F164" s="1"/>
      <c r="G164" s="1"/>
    </row>
    <row r="165" spans="2:7" s="20" customFormat="1" ht="30" customHeight="1" hidden="1">
      <c r="B165" s="14" t="s">
        <v>116</v>
      </c>
      <c r="C165" s="9"/>
      <c r="D165" s="9"/>
      <c r="E165" s="1">
        <f aca="true" t="shared" si="8" ref="E165:G166">E166</f>
        <v>0</v>
      </c>
      <c r="F165" s="1">
        <f t="shared" si="8"/>
        <v>0</v>
      </c>
      <c r="G165" s="1">
        <f t="shared" si="8"/>
        <v>0</v>
      </c>
    </row>
    <row r="166" spans="2:7" s="20" customFormat="1" ht="31.5" customHeight="1" hidden="1">
      <c r="B166" s="11" t="s">
        <v>15</v>
      </c>
      <c r="C166" s="27" t="s">
        <v>10</v>
      </c>
      <c r="D166" s="27" t="s">
        <v>4</v>
      </c>
      <c r="E166" s="1">
        <f t="shared" si="8"/>
        <v>0</v>
      </c>
      <c r="F166" s="1">
        <f t="shared" si="8"/>
        <v>0</v>
      </c>
      <c r="G166" s="1">
        <f t="shared" si="8"/>
        <v>0</v>
      </c>
    </row>
    <row r="167" spans="2:7" s="20" customFormat="1" ht="0" customHeight="1" hidden="1">
      <c r="B167" s="11" t="s">
        <v>23</v>
      </c>
      <c r="C167" s="9" t="s">
        <v>10</v>
      </c>
      <c r="D167" s="9" t="s">
        <v>4</v>
      </c>
      <c r="E167" s="1"/>
      <c r="F167" s="1"/>
      <c r="G167" s="1"/>
    </row>
    <row r="168" spans="2:7" s="20" customFormat="1" ht="99" customHeight="1" hidden="1">
      <c r="B168" s="14" t="s">
        <v>50</v>
      </c>
      <c r="C168" s="9" t="s">
        <v>10</v>
      </c>
      <c r="D168" s="9" t="s">
        <v>4</v>
      </c>
      <c r="E168" s="1">
        <f>E169</f>
        <v>0</v>
      </c>
      <c r="F168" s="1">
        <f>F169</f>
        <v>0</v>
      </c>
      <c r="G168" s="1">
        <f>G169</f>
        <v>0</v>
      </c>
    </row>
    <row r="169" spans="2:7" s="20" customFormat="1" ht="48.75" customHeight="1" hidden="1">
      <c r="B169" s="11" t="s">
        <v>23</v>
      </c>
      <c r="C169" s="9" t="s">
        <v>10</v>
      </c>
      <c r="D169" s="9" t="s">
        <v>4</v>
      </c>
      <c r="E169" s="1"/>
      <c r="F169" s="1"/>
      <c r="G169" s="1"/>
    </row>
    <row r="170" spans="2:7" s="20" customFormat="1" ht="98.25" customHeight="1" hidden="1">
      <c r="B170" s="14" t="s">
        <v>51</v>
      </c>
      <c r="C170" s="9" t="s">
        <v>10</v>
      </c>
      <c r="D170" s="9" t="s">
        <v>4</v>
      </c>
      <c r="E170" s="1">
        <f>E171</f>
        <v>0</v>
      </c>
      <c r="F170" s="1">
        <f>F171</f>
        <v>0</v>
      </c>
      <c r="G170" s="1">
        <f>G171</f>
        <v>0</v>
      </c>
    </row>
    <row r="171" spans="2:7" s="20" customFormat="1" ht="45.75" customHeight="1" hidden="1">
      <c r="B171" s="11" t="s">
        <v>23</v>
      </c>
      <c r="C171" s="9" t="s">
        <v>10</v>
      </c>
      <c r="D171" s="9" t="s">
        <v>4</v>
      </c>
      <c r="E171" s="1"/>
      <c r="F171" s="1"/>
      <c r="G171" s="1"/>
    </row>
    <row r="172" spans="2:7" s="20" customFormat="1" ht="64.5" customHeight="1">
      <c r="B172" s="14" t="s">
        <v>139</v>
      </c>
      <c r="C172" s="9"/>
      <c r="D172" s="9"/>
      <c r="E172" s="1">
        <f>E173</f>
        <v>1097</v>
      </c>
      <c r="F172" s="1">
        <f>F173</f>
        <v>902</v>
      </c>
      <c r="G172" s="1">
        <f>G173</f>
        <v>962</v>
      </c>
    </row>
    <row r="173" spans="2:7" s="20" customFormat="1" ht="15.75">
      <c r="B173" s="11" t="s">
        <v>72</v>
      </c>
      <c r="C173" s="9" t="s">
        <v>10</v>
      </c>
      <c r="D173" s="9" t="s">
        <v>5</v>
      </c>
      <c r="E173" s="1">
        <v>1097</v>
      </c>
      <c r="F173" s="1">
        <v>902</v>
      </c>
      <c r="G173" s="1">
        <v>962</v>
      </c>
    </row>
    <row r="174" spans="2:7" s="20" customFormat="1" ht="84" customHeight="1">
      <c r="B174" s="17" t="s">
        <v>84</v>
      </c>
      <c r="C174" s="9"/>
      <c r="D174" s="9"/>
      <c r="E174" s="1">
        <f>E175</f>
        <v>10662.2</v>
      </c>
      <c r="F174" s="1">
        <f>F175</f>
        <v>10662.2</v>
      </c>
      <c r="G174" s="1">
        <f>G175</f>
        <v>10662.2</v>
      </c>
    </row>
    <row r="175" spans="2:7" s="20" customFormat="1" ht="20.25" customHeight="1">
      <c r="B175" s="15" t="s">
        <v>119</v>
      </c>
      <c r="C175" s="9" t="s">
        <v>10</v>
      </c>
      <c r="D175" s="9" t="s">
        <v>47</v>
      </c>
      <c r="E175" s="1">
        <v>10662.2</v>
      </c>
      <c r="F175" s="1">
        <v>10662.2</v>
      </c>
      <c r="G175" s="1">
        <v>10662.2</v>
      </c>
    </row>
    <row r="176" spans="2:7" s="20" customFormat="1" ht="130.5" customHeight="1">
      <c r="B176" s="14" t="s">
        <v>100</v>
      </c>
      <c r="C176" s="9"/>
      <c r="D176" s="9"/>
      <c r="E176" s="1">
        <f>E177</f>
        <v>182286</v>
      </c>
      <c r="F176" s="1">
        <f>F177</f>
        <v>0</v>
      </c>
      <c r="G176" s="1">
        <f>G177</f>
        <v>0</v>
      </c>
    </row>
    <row r="177" spans="2:7" s="20" customFormat="1" ht="22.5" customHeight="1">
      <c r="B177" s="11" t="s">
        <v>31</v>
      </c>
      <c r="C177" s="9" t="s">
        <v>30</v>
      </c>
      <c r="D177" s="9" t="s">
        <v>3</v>
      </c>
      <c r="E177" s="1">
        <v>182286</v>
      </c>
      <c r="F177" s="1">
        <v>0</v>
      </c>
      <c r="G177" s="1">
        <v>0</v>
      </c>
    </row>
    <row r="178" spans="2:7" s="20" customFormat="1" ht="85.5" customHeight="1" hidden="1">
      <c r="B178" s="18" t="s">
        <v>24</v>
      </c>
      <c r="C178" s="9" t="s">
        <v>7</v>
      </c>
      <c r="D178" s="9" t="s">
        <v>5</v>
      </c>
      <c r="E178" s="1"/>
      <c r="F178" s="1">
        <v>0</v>
      </c>
      <c r="G178" s="1">
        <v>0</v>
      </c>
    </row>
    <row r="179" spans="2:7" s="20" customFormat="1" ht="147" customHeight="1">
      <c r="B179" s="14" t="s">
        <v>81</v>
      </c>
      <c r="C179" s="9"/>
      <c r="D179" s="9"/>
      <c r="E179" s="1">
        <f>E180</f>
        <v>105334.6</v>
      </c>
      <c r="F179" s="1">
        <f>F180</f>
        <v>176706.5</v>
      </c>
      <c r="G179" s="1">
        <f>G180</f>
        <v>0</v>
      </c>
    </row>
    <row r="180" spans="2:7" s="20" customFormat="1" ht="15.75">
      <c r="B180" s="11" t="s">
        <v>70</v>
      </c>
      <c r="C180" s="9" t="s">
        <v>69</v>
      </c>
      <c r="D180" s="9" t="s">
        <v>4</v>
      </c>
      <c r="E180" s="1">
        <v>105334.6</v>
      </c>
      <c r="F180" s="1">
        <v>176706.5</v>
      </c>
      <c r="G180" s="1">
        <v>0</v>
      </c>
    </row>
    <row r="181" spans="2:7" s="20" customFormat="1" ht="198.75" customHeight="1">
      <c r="B181" s="14" t="s">
        <v>79</v>
      </c>
      <c r="C181" s="28"/>
      <c r="D181" s="9"/>
      <c r="E181" s="1">
        <f>E182</f>
        <v>142</v>
      </c>
      <c r="F181" s="1">
        <f>F182</f>
        <v>142</v>
      </c>
      <c r="G181" s="1">
        <f>G182</f>
        <v>142</v>
      </c>
    </row>
    <row r="182" spans="2:7" s="20" customFormat="1" ht="23.25" customHeight="1">
      <c r="B182" s="11" t="s">
        <v>71</v>
      </c>
      <c r="C182" s="9" t="s">
        <v>39</v>
      </c>
      <c r="D182" s="9" t="s">
        <v>4</v>
      </c>
      <c r="E182" s="1">
        <v>142</v>
      </c>
      <c r="F182" s="1">
        <v>142</v>
      </c>
      <c r="G182" s="1">
        <v>142</v>
      </c>
    </row>
    <row r="183" spans="2:7" s="20" customFormat="1" ht="68.25" customHeight="1" hidden="1">
      <c r="B183" s="8" t="s">
        <v>37</v>
      </c>
      <c r="C183" s="24"/>
      <c r="D183" s="24"/>
      <c r="E183" s="10">
        <f>E192+E195+E187+E184</f>
        <v>0</v>
      </c>
      <c r="F183" s="10">
        <f>F192+F195+F187+F184</f>
        <v>0</v>
      </c>
      <c r="G183" s="10">
        <f>G192+G195+G187+G184</f>
        <v>0</v>
      </c>
    </row>
    <row r="184" spans="2:7" s="20" customFormat="1" ht="163.5" customHeight="1" hidden="1">
      <c r="B184" s="14" t="s">
        <v>76</v>
      </c>
      <c r="C184" s="9"/>
      <c r="D184" s="9"/>
      <c r="E184" s="1">
        <f aca="true" t="shared" si="9" ref="E184:G185">E185</f>
        <v>0</v>
      </c>
      <c r="F184" s="1">
        <f t="shared" si="9"/>
        <v>0</v>
      </c>
      <c r="G184" s="1">
        <f t="shared" si="9"/>
        <v>0</v>
      </c>
    </row>
    <row r="185" spans="2:7" s="20" customFormat="1" ht="63" hidden="1">
      <c r="B185" s="34" t="s">
        <v>77</v>
      </c>
      <c r="C185" s="9" t="s">
        <v>5</v>
      </c>
      <c r="D185" s="9" t="s">
        <v>47</v>
      </c>
      <c r="E185" s="1">
        <f t="shared" si="9"/>
        <v>0</v>
      </c>
      <c r="F185" s="1">
        <f t="shared" si="9"/>
        <v>0</v>
      </c>
      <c r="G185" s="1">
        <f t="shared" si="9"/>
        <v>0</v>
      </c>
    </row>
    <row r="186" spans="2:7" s="20" customFormat="1" ht="31.5" hidden="1">
      <c r="B186" s="11" t="s">
        <v>23</v>
      </c>
      <c r="C186" s="9" t="s">
        <v>5</v>
      </c>
      <c r="D186" s="9" t="s">
        <v>47</v>
      </c>
      <c r="E186" s="1"/>
      <c r="F186" s="1"/>
      <c r="G186" s="1"/>
    </row>
    <row r="187" spans="2:7" s="20" customFormat="1" ht="151.5" customHeight="1" hidden="1">
      <c r="B187" s="14" t="s">
        <v>75</v>
      </c>
      <c r="C187" s="24"/>
      <c r="D187" s="24"/>
      <c r="E187" s="1">
        <f>E188+E190</f>
        <v>0</v>
      </c>
      <c r="F187" s="1">
        <f>F188+F190</f>
        <v>0</v>
      </c>
      <c r="G187" s="1">
        <f>G188+G190</f>
        <v>0</v>
      </c>
    </row>
    <row r="188" spans="2:7" s="20" customFormat="1" ht="15.75" hidden="1">
      <c r="B188" s="34" t="s">
        <v>15</v>
      </c>
      <c r="C188" s="9" t="s">
        <v>10</v>
      </c>
      <c r="D188" s="9" t="s">
        <v>4</v>
      </c>
      <c r="E188" s="1">
        <f>E189</f>
        <v>0</v>
      </c>
      <c r="F188" s="1">
        <f>F189</f>
        <v>0</v>
      </c>
      <c r="G188" s="1">
        <f>G189</f>
        <v>0</v>
      </c>
    </row>
    <row r="189" spans="2:7" s="20" customFormat="1" ht="31.5" hidden="1">
      <c r="B189" s="11" t="s">
        <v>23</v>
      </c>
      <c r="C189" s="9" t="s">
        <v>10</v>
      </c>
      <c r="D189" s="9" t="s">
        <v>4</v>
      </c>
      <c r="E189" s="1"/>
      <c r="F189" s="1">
        <v>0</v>
      </c>
      <c r="G189" s="1">
        <v>0</v>
      </c>
    </row>
    <row r="190" spans="2:7" s="20" customFormat="1" ht="15.75" hidden="1">
      <c r="B190" s="34" t="s">
        <v>31</v>
      </c>
      <c r="C190" s="9" t="s">
        <v>30</v>
      </c>
      <c r="D190" s="9" t="s">
        <v>3</v>
      </c>
      <c r="E190" s="1">
        <f>E191</f>
        <v>0</v>
      </c>
      <c r="F190" s="1">
        <f>F191</f>
        <v>0</v>
      </c>
      <c r="G190" s="1">
        <f>G191</f>
        <v>0</v>
      </c>
    </row>
    <row r="191" spans="2:7" s="20" customFormat="1" ht="31.5" hidden="1">
      <c r="B191" s="11" t="s">
        <v>23</v>
      </c>
      <c r="C191" s="9" t="s">
        <v>30</v>
      </c>
      <c r="D191" s="9" t="s">
        <v>3</v>
      </c>
      <c r="E191" s="1"/>
      <c r="F191" s="1">
        <v>0</v>
      </c>
      <c r="G191" s="1">
        <v>0</v>
      </c>
    </row>
    <row r="192" spans="2:7" s="30" customFormat="1" ht="142.5" customHeight="1" hidden="1">
      <c r="B192" s="14" t="s">
        <v>73</v>
      </c>
      <c r="C192" s="29"/>
      <c r="D192" s="29"/>
      <c r="E192" s="1">
        <f aca="true" t="shared" si="10" ref="E192:G193">E193</f>
        <v>0</v>
      </c>
      <c r="F192" s="1">
        <f t="shared" si="10"/>
        <v>0</v>
      </c>
      <c r="G192" s="1">
        <f t="shared" si="10"/>
        <v>0</v>
      </c>
    </row>
    <row r="193" spans="2:7" s="20" customFormat="1" ht="63" hidden="1">
      <c r="B193" s="11" t="s">
        <v>13</v>
      </c>
      <c r="C193" s="9" t="s">
        <v>3</v>
      </c>
      <c r="D193" s="9" t="s">
        <v>6</v>
      </c>
      <c r="E193" s="1">
        <f t="shared" si="10"/>
        <v>0</v>
      </c>
      <c r="F193" s="1">
        <f t="shared" si="10"/>
        <v>0</v>
      </c>
      <c r="G193" s="1">
        <f t="shared" si="10"/>
        <v>0</v>
      </c>
    </row>
    <row r="194" spans="2:7" s="20" customFormat="1" ht="31.5" hidden="1">
      <c r="B194" s="11" t="s">
        <v>23</v>
      </c>
      <c r="C194" s="9" t="s">
        <v>3</v>
      </c>
      <c r="D194" s="9" t="s">
        <v>6</v>
      </c>
      <c r="E194" s="1"/>
      <c r="F194" s="1">
        <v>0</v>
      </c>
      <c r="G194" s="1">
        <v>0</v>
      </c>
    </row>
    <row r="195" spans="2:7" s="20" customFormat="1" ht="115.5" customHeight="1" hidden="1">
      <c r="B195" s="14" t="s">
        <v>74</v>
      </c>
      <c r="C195" s="9"/>
      <c r="D195" s="9"/>
      <c r="E195" s="1">
        <f>E201+E197+E199</f>
        <v>0</v>
      </c>
      <c r="F195" s="1">
        <f>F201</f>
        <v>0</v>
      </c>
      <c r="G195" s="1">
        <f>G201</f>
        <v>0</v>
      </c>
    </row>
    <row r="196" spans="2:7" s="20" customFormat="1" ht="15.75" hidden="1">
      <c r="B196" s="34" t="s">
        <v>55</v>
      </c>
      <c r="C196" s="9" t="s">
        <v>7</v>
      </c>
      <c r="D196" s="9" t="s">
        <v>5</v>
      </c>
      <c r="E196" s="1"/>
      <c r="F196" s="1"/>
      <c r="G196" s="1"/>
    </row>
    <row r="197" spans="2:7" s="20" customFormat="1" ht="47.25" customHeight="1" hidden="1">
      <c r="B197" s="11" t="s">
        <v>23</v>
      </c>
      <c r="C197" s="9" t="s">
        <v>7</v>
      </c>
      <c r="D197" s="9" t="s">
        <v>5</v>
      </c>
      <c r="E197" s="1"/>
      <c r="F197" s="1">
        <v>0</v>
      </c>
      <c r="G197" s="1">
        <v>0</v>
      </c>
    </row>
    <row r="198" spans="2:7" s="20" customFormat="1" ht="15.75" hidden="1">
      <c r="B198" s="35" t="s">
        <v>70</v>
      </c>
      <c r="C198" s="9" t="s">
        <v>69</v>
      </c>
      <c r="D198" s="9" t="s">
        <v>4</v>
      </c>
      <c r="E198" s="1"/>
      <c r="F198" s="1"/>
      <c r="G198" s="1"/>
    </row>
    <row r="199" spans="2:7" s="20" customFormat="1" ht="47.25" customHeight="1" hidden="1">
      <c r="B199" s="11" t="s">
        <v>23</v>
      </c>
      <c r="C199" s="9" t="s">
        <v>69</v>
      </c>
      <c r="D199" s="9" t="s">
        <v>4</v>
      </c>
      <c r="E199" s="1"/>
      <c r="F199" s="1">
        <v>0</v>
      </c>
      <c r="G199" s="1">
        <v>0</v>
      </c>
    </row>
    <row r="200" spans="2:7" s="20" customFormat="1" ht="34.5" customHeight="1" hidden="1">
      <c r="B200" s="34" t="s">
        <v>59</v>
      </c>
      <c r="C200" s="9" t="s">
        <v>6</v>
      </c>
      <c r="D200" s="9" t="s">
        <v>47</v>
      </c>
      <c r="E200" s="1"/>
      <c r="F200" s="1"/>
      <c r="G200" s="1"/>
    </row>
    <row r="201" spans="2:7" s="20" customFormat="1" ht="67.5" customHeight="1" hidden="1">
      <c r="B201" s="18" t="s">
        <v>24</v>
      </c>
      <c r="C201" s="9" t="s">
        <v>6</v>
      </c>
      <c r="D201" s="9" t="s">
        <v>47</v>
      </c>
      <c r="E201" s="1"/>
      <c r="F201" s="1">
        <v>0</v>
      </c>
      <c r="G201" s="1">
        <v>0</v>
      </c>
    </row>
    <row r="202" spans="2:7" s="20" customFormat="1" ht="31.5">
      <c r="B202" s="32" t="s">
        <v>121</v>
      </c>
      <c r="C202" s="9"/>
      <c r="D202" s="9"/>
      <c r="E202" s="1">
        <f>E203+E204+E206+E207+E208+E209+E205</f>
        <v>10000</v>
      </c>
      <c r="F202" s="1">
        <f>F203+F204+F206+F207+F208+F209</f>
        <v>0</v>
      </c>
      <c r="G202" s="1">
        <f>G203+G204+G206+G207+G208+G209</f>
        <v>0</v>
      </c>
    </row>
    <row r="203" spans="2:7" s="20" customFormat="1" ht="15.75">
      <c r="B203" s="18" t="s">
        <v>59</v>
      </c>
      <c r="C203" s="9" t="s">
        <v>6</v>
      </c>
      <c r="D203" s="9" t="s">
        <v>47</v>
      </c>
      <c r="E203" s="1">
        <v>2400</v>
      </c>
      <c r="F203" s="1">
        <v>0</v>
      </c>
      <c r="G203" s="1">
        <v>0</v>
      </c>
    </row>
    <row r="204" spans="2:7" s="20" customFormat="1" ht="15.75">
      <c r="B204" s="11" t="s">
        <v>20</v>
      </c>
      <c r="C204" s="9" t="s">
        <v>7</v>
      </c>
      <c r="D204" s="9" t="s">
        <v>4</v>
      </c>
      <c r="E204" s="1">
        <v>800</v>
      </c>
      <c r="F204" s="1">
        <v>0</v>
      </c>
      <c r="G204" s="1">
        <v>0</v>
      </c>
    </row>
    <row r="205" spans="2:7" s="20" customFormat="1" ht="15.75">
      <c r="B205" s="11" t="s">
        <v>19</v>
      </c>
      <c r="C205" s="9" t="s">
        <v>10</v>
      </c>
      <c r="D205" s="9" t="s">
        <v>3</v>
      </c>
      <c r="E205" s="1">
        <v>800</v>
      </c>
      <c r="F205" s="1">
        <v>0</v>
      </c>
      <c r="G205" s="1">
        <v>0</v>
      </c>
    </row>
    <row r="206" spans="2:7" s="20" customFormat="1" ht="15.75">
      <c r="B206" s="34" t="s">
        <v>15</v>
      </c>
      <c r="C206" s="9" t="s">
        <v>10</v>
      </c>
      <c r="D206" s="9" t="s">
        <v>4</v>
      </c>
      <c r="E206" s="1">
        <v>2000</v>
      </c>
      <c r="F206" s="1">
        <v>0</v>
      </c>
      <c r="G206" s="1">
        <v>0</v>
      </c>
    </row>
    <row r="207" spans="2:7" s="20" customFormat="1" ht="15.75">
      <c r="B207" s="34" t="s">
        <v>72</v>
      </c>
      <c r="C207" s="9" t="s">
        <v>10</v>
      </c>
      <c r="D207" s="9" t="s">
        <v>5</v>
      </c>
      <c r="E207" s="1">
        <v>800</v>
      </c>
      <c r="F207" s="1">
        <v>0</v>
      </c>
      <c r="G207" s="1">
        <v>0</v>
      </c>
    </row>
    <row r="208" spans="2:7" s="20" customFormat="1" ht="15.75">
      <c r="B208" s="11" t="s">
        <v>31</v>
      </c>
      <c r="C208" s="9" t="s">
        <v>30</v>
      </c>
      <c r="D208" s="9" t="s">
        <v>3</v>
      </c>
      <c r="E208" s="1">
        <v>2400</v>
      </c>
      <c r="F208" s="1">
        <v>0</v>
      </c>
      <c r="G208" s="1">
        <v>0</v>
      </c>
    </row>
    <row r="209" spans="2:7" s="20" customFormat="1" ht="15.75">
      <c r="B209" s="11" t="s">
        <v>122</v>
      </c>
      <c r="C209" s="9" t="s">
        <v>69</v>
      </c>
      <c r="D209" s="9" t="s">
        <v>3</v>
      </c>
      <c r="E209" s="1">
        <v>800</v>
      </c>
      <c r="F209" s="1">
        <v>0</v>
      </c>
      <c r="G209" s="1">
        <v>0</v>
      </c>
    </row>
    <row r="210" spans="2:7" s="20" customFormat="1" ht="47.25">
      <c r="B210" s="14" t="s">
        <v>123</v>
      </c>
      <c r="C210" s="9"/>
      <c r="D210" s="9"/>
      <c r="E210" s="1">
        <f>E211+E212+E213+E214+E215</f>
        <v>113099</v>
      </c>
      <c r="F210" s="1">
        <f>F211+F212+F213+F214+F215</f>
        <v>101996</v>
      </c>
      <c r="G210" s="1">
        <f>G211+G212+G213+G214+G215</f>
        <v>101996</v>
      </c>
    </row>
    <row r="211" spans="2:7" s="20" customFormat="1" ht="55.5" customHeight="1">
      <c r="B211" s="37" t="s">
        <v>124</v>
      </c>
      <c r="C211" s="9" t="s">
        <v>3</v>
      </c>
      <c r="D211" s="9" t="s">
        <v>4</v>
      </c>
      <c r="E211" s="1">
        <v>265.4</v>
      </c>
      <c r="F211" s="1">
        <v>0</v>
      </c>
      <c r="G211" s="1">
        <v>0</v>
      </c>
    </row>
    <row r="212" spans="2:7" s="20" customFormat="1" ht="78.75">
      <c r="B212" s="37" t="s">
        <v>125</v>
      </c>
      <c r="C212" s="9" t="s">
        <v>3</v>
      </c>
      <c r="D212" s="9" t="s">
        <v>5</v>
      </c>
      <c r="E212" s="1">
        <v>237.7</v>
      </c>
      <c r="F212" s="1">
        <v>0</v>
      </c>
      <c r="G212" s="1">
        <v>0</v>
      </c>
    </row>
    <row r="213" spans="2:7" s="20" customFormat="1" ht="94.5">
      <c r="B213" s="37" t="s">
        <v>126</v>
      </c>
      <c r="C213" s="9" t="s">
        <v>3</v>
      </c>
      <c r="D213" s="9" t="s">
        <v>6</v>
      </c>
      <c r="E213" s="1">
        <v>46702.3</v>
      </c>
      <c r="F213" s="1">
        <v>50000</v>
      </c>
      <c r="G213" s="1">
        <v>50000</v>
      </c>
    </row>
    <row r="214" spans="2:7" s="20" customFormat="1" ht="63">
      <c r="B214" s="37" t="s">
        <v>127</v>
      </c>
      <c r="C214" s="9" t="s">
        <v>3</v>
      </c>
      <c r="D214" s="9" t="s">
        <v>62</v>
      </c>
      <c r="E214" s="1">
        <f>1197.5+201.4+119.7</f>
        <v>1518.6000000000001</v>
      </c>
      <c r="F214" s="1">
        <v>0</v>
      </c>
      <c r="G214" s="1">
        <v>0</v>
      </c>
    </row>
    <row r="215" spans="2:7" s="20" customFormat="1" ht="15.75">
      <c r="B215" s="37" t="s">
        <v>14</v>
      </c>
      <c r="C215" s="9" t="s">
        <v>3</v>
      </c>
      <c r="D215" s="9" t="s">
        <v>17</v>
      </c>
      <c r="E215" s="1">
        <v>64375</v>
      </c>
      <c r="F215" s="1">
        <f>20000+21696+10300</f>
        <v>51996</v>
      </c>
      <c r="G215" s="1">
        <f>20000+21696+10300</f>
        <v>51996</v>
      </c>
    </row>
    <row r="216" spans="2:7" s="20" customFormat="1" ht="15.75">
      <c r="B216" s="8" t="s">
        <v>102</v>
      </c>
      <c r="C216" s="9"/>
      <c r="D216" s="9"/>
      <c r="E216" s="10">
        <f aca="true" t="shared" si="11" ref="E216:G217">E217</f>
        <v>119.2</v>
      </c>
      <c r="F216" s="10">
        <f t="shared" si="11"/>
        <v>119.2</v>
      </c>
      <c r="G216" s="10">
        <f t="shared" si="11"/>
        <v>119.2</v>
      </c>
    </row>
    <row r="217" spans="2:7" s="20" customFormat="1" ht="114" customHeight="1">
      <c r="B217" s="32" t="s">
        <v>95</v>
      </c>
      <c r="C217" s="9"/>
      <c r="D217" s="9"/>
      <c r="E217" s="31">
        <f t="shared" si="11"/>
        <v>119.2</v>
      </c>
      <c r="F217" s="31">
        <f t="shared" si="11"/>
        <v>119.2</v>
      </c>
      <c r="G217" s="31">
        <f t="shared" si="11"/>
        <v>119.2</v>
      </c>
    </row>
    <row r="218" spans="2:7" s="20" customFormat="1" ht="15.75">
      <c r="B218" s="11" t="s">
        <v>15</v>
      </c>
      <c r="C218" s="9" t="s">
        <v>10</v>
      </c>
      <c r="D218" s="9" t="s">
        <v>4</v>
      </c>
      <c r="E218" s="31">
        <v>119.2</v>
      </c>
      <c r="F218" s="31">
        <v>119.2</v>
      </c>
      <c r="G218" s="31">
        <v>119.2</v>
      </c>
    </row>
    <row r="219" spans="2:7" s="20" customFormat="1" ht="32.25" customHeight="1">
      <c r="B219" s="8" t="s">
        <v>18</v>
      </c>
      <c r="C219" s="9"/>
      <c r="D219" s="9"/>
      <c r="E219" s="10">
        <f>E17+E109+E183+E216</f>
        <v>1666129.0999999999</v>
      </c>
      <c r="F219" s="10">
        <f>F17+F109+F183+F216</f>
        <v>1338771.1999999997</v>
      </c>
      <c r="G219" s="10">
        <f>G17+G109+G183+G216</f>
        <v>975183.8999999999</v>
      </c>
    </row>
    <row r="220" ht="12.75">
      <c r="E220" s="33"/>
    </row>
    <row r="221" ht="12.75">
      <c r="E221" s="33"/>
    </row>
    <row r="222" ht="12.75">
      <c r="E222" s="33"/>
    </row>
    <row r="223" ht="12.75">
      <c r="E223" s="33"/>
    </row>
  </sheetData>
  <sheetProtection/>
  <mergeCells count="16">
    <mergeCell ref="B12:E12"/>
    <mergeCell ref="B11:E11"/>
    <mergeCell ref="E15:G15"/>
    <mergeCell ref="B15:B16"/>
    <mergeCell ref="C15:C16"/>
    <mergeCell ref="D15:D16"/>
    <mergeCell ref="B13:F13"/>
    <mergeCell ref="B10:G10"/>
    <mergeCell ref="B9:G9"/>
    <mergeCell ref="B1:G1"/>
    <mergeCell ref="B2:G2"/>
    <mergeCell ref="B5:G5"/>
    <mergeCell ref="B7:G7"/>
    <mergeCell ref="B3:G3"/>
    <mergeCell ref="B6:G6"/>
    <mergeCell ref="E4:G4"/>
  </mergeCells>
  <printOptions/>
  <pageMargins left="1.062992125984252" right="0.3937007874015748" top="0.7874015748031497" bottom="0.7874015748031497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2023-12-15T12:11:58Z</cp:lastPrinted>
  <dcterms:created xsi:type="dcterms:W3CDTF">2004-10-28T04:34:25Z</dcterms:created>
  <dcterms:modified xsi:type="dcterms:W3CDTF">2023-12-15T12:13:21Z</dcterms:modified>
  <cp:category/>
  <cp:version/>
  <cp:contentType/>
  <cp:contentStatus/>
</cp:coreProperties>
</file>